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rita/Desktop/2025エクセル家計簿/"/>
    </mc:Choice>
  </mc:AlternateContent>
  <xr:revisionPtr revIDLastSave="0" documentId="13_ncr:1_{023CCF60-331E-4C47-905F-2672D3DBE067}" xr6:coauthVersionLast="47" xr6:coauthVersionMax="47" xr10:uidLastSave="{00000000-0000-0000-0000-000000000000}"/>
  <bookViews>
    <workbookView xWindow="0" yWindow="500" windowWidth="28800" windowHeight="15820" activeTab="1" xr2:uid="{00000000-000D-0000-FFFF-FFFF00000000}"/>
  </bookViews>
  <sheets>
    <sheet name="データ" sheetId="1" r:id="rId1"/>
    <sheet name="カレンダー" sheetId="4" r:id="rId2"/>
    <sheet name="カレンダー (2)" sheetId="6" r:id="rId3"/>
    <sheet name="家計簿" sheetId="5" r:id="rId4"/>
  </sheets>
  <definedNames>
    <definedName name="_xlnm.Print_Area" localSheetId="1">カレンダー!$B$2:$V$39</definedName>
    <definedName name="_xlnm.Print_Area" localSheetId="2">'カレンダー (2)'!$B$2:$V$39</definedName>
    <definedName name="_xlnm.Print_Area" localSheetId="3">家計簿!$B$2:$T$35</definedName>
    <definedName name="開運日">データ!$G$2:$I$65</definedName>
    <definedName name="祝日">データ!$D$2:$E$20</definedName>
    <definedName name="六曜">データ!$A$2:$B$366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C6" i="6"/>
  <c r="C7" i="6" s="1"/>
  <c r="B10" i="6" s="1"/>
  <c r="F6" i="4"/>
  <c r="C6" i="4"/>
  <c r="C7" i="4" s="1"/>
  <c r="B10" i="4" s="1"/>
  <c r="D10" i="4" s="1"/>
  <c r="N35" i="5"/>
  <c r="G24" i="5" s="1"/>
  <c r="T21" i="5"/>
  <c r="S21" i="5"/>
  <c r="R21" i="5"/>
  <c r="Q21" i="5"/>
  <c r="P21" i="5"/>
  <c r="O21" i="5"/>
  <c r="N21" i="5"/>
  <c r="M21" i="5"/>
  <c r="E35" i="5"/>
  <c r="C35" i="5"/>
  <c r="I21" i="5"/>
  <c r="G21" i="5"/>
  <c r="E21" i="5"/>
  <c r="C21" i="5"/>
  <c r="C10" i="4" l="1"/>
  <c r="C11" i="6"/>
  <c r="B11" i="6"/>
  <c r="D10" i="6"/>
  <c r="E10" i="6"/>
  <c r="C10" i="6"/>
  <c r="G33" i="5"/>
  <c r="G28" i="5"/>
  <c r="K2" i="5"/>
  <c r="L2" i="5" s="1"/>
  <c r="M2" i="5" s="1"/>
  <c r="N2" i="5" s="1"/>
  <c r="O2" i="5" s="1"/>
  <c r="P2" i="5" s="1"/>
  <c r="Q2" i="5" s="1"/>
  <c r="R2" i="5" s="1"/>
  <c r="S2" i="5" s="1"/>
  <c r="T2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E10" i="4"/>
  <c r="H10" i="4" s="1"/>
  <c r="K10" i="4" s="1"/>
  <c r="N10" i="4" s="1"/>
  <c r="Q10" i="4" s="1"/>
  <c r="T10" i="4" s="1"/>
  <c r="F11" i="6" l="1"/>
  <c r="E11" i="6"/>
  <c r="G10" i="6"/>
  <c r="F10" i="6"/>
  <c r="H10" i="6"/>
  <c r="F10" i="4"/>
  <c r="G10" i="4"/>
  <c r="I11" i="6" l="1"/>
  <c r="H11" i="6"/>
  <c r="K10" i="6"/>
  <c r="J10" i="6"/>
  <c r="I10" i="6"/>
  <c r="R10" i="4"/>
  <c r="S10" i="4"/>
  <c r="I10" i="4"/>
  <c r="J10" i="4"/>
  <c r="K11" i="6" l="1"/>
  <c r="L11" i="6"/>
  <c r="N10" i="6"/>
  <c r="M10" i="6"/>
  <c r="L10" i="6"/>
  <c r="M10" i="4"/>
  <c r="L10" i="4"/>
  <c r="O11" i="6" l="1"/>
  <c r="N11" i="6"/>
  <c r="O10" i="6"/>
  <c r="Q10" i="6"/>
  <c r="P10" i="6"/>
  <c r="O10" i="4"/>
  <c r="P10" i="4"/>
  <c r="R11" i="6" l="1"/>
  <c r="Q11" i="6"/>
  <c r="T10" i="6"/>
  <c r="S10" i="6"/>
  <c r="R10" i="6"/>
  <c r="B15" i="4"/>
  <c r="V10" i="4"/>
  <c r="U10" i="4"/>
  <c r="T11" i="6" l="1"/>
  <c r="U11" i="6"/>
  <c r="B15" i="6"/>
  <c r="V10" i="6"/>
  <c r="U10" i="6"/>
  <c r="E15" i="4"/>
  <c r="D15" i="4"/>
  <c r="C15" i="4"/>
  <c r="B16" i="6" l="1"/>
  <c r="C16" i="6"/>
  <c r="D15" i="6"/>
  <c r="E15" i="6"/>
  <c r="C15" i="6"/>
  <c r="H15" i="4"/>
  <c r="G15" i="4"/>
  <c r="F15" i="4"/>
  <c r="F16" i="6" l="1"/>
  <c r="E16" i="6"/>
  <c r="H15" i="6"/>
  <c r="F15" i="6"/>
  <c r="G15" i="6"/>
  <c r="J15" i="4"/>
  <c r="I15" i="4"/>
  <c r="K15" i="4"/>
  <c r="I16" i="6" l="1"/>
  <c r="H16" i="6"/>
  <c r="J15" i="6"/>
  <c r="I15" i="6"/>
  <c r="K15" i="6"/>
  <c r="N15" i="4"/>
  <c r="L15" i="4"/>
  <c r="M15" i="4"/>
  <c r="L16" i="6" l="1"/>
  <c r="K16" i="6"/>
  <c r="N15" i="6"/>
  <c r="M15" i="6"/>
  <c r="L15" i="6"/>
  <c r="Q15" i="4"/>
  <c r="P15" i="4"/>
  <c r="O15" i="4"/>
  <c r="O16" i="6" l="1"/>
  <c r="N16" i="6"/>
  <c r="Q15" i="6"/>
  <c r="P15" i="6"/>
  <c r="O15" i="6"/>
  <c r="R15" i="4"/>
  <c r="T15" i="4"/>
  <c r="S15" i="4"/>
  <c r="R16" i="6" l="1"/>
  <c r="Q16" i="6"/>
  <c r="R15" i="6"/>
  <c r="T15" i="6"/>
  <c r="S15" i="6"/>
  <c r="B20" i="4"/>
  <c r="V15" i="4"/>
  <c r="U15" i="4"/>
  <c r="U16" i="6" l="1"/>
  <c r="T16" i="6"/>
  <c r="V15" i="6"/>
  <c r="B20" i="6"/>
  <c r="U15" i="6"/>
  <c r="E20" i="4"/>
  <c r="D20" i="4"/>
  <c r="C20" i="4"/>
  <c r="C21" i="6" l="1"/>
  <c r="B21" i="6"/>
  <c r="E20" i="6"/>
  <c r="D20" i="6"/>
  <c r="C20" i="6"/>
  <c r="G20" i="4"/>
  <c r="H20" i="4"/>
  <c r="F20" i="4"/>
  <c r="E21" i="6" l="1"/>
  <c r="F21" i="6"/>
  <c r="H20" i="6"/>
  <c r="G20" i="6"/>
  <c r="F20" i="6"/>
  <c r="K20" i="4"/>
  <c r="J20" i="4"/>
  <c r="I20" i="4"/>
  <c r="I21" i="6" l="1"/>
  <c r="H21" i="6"/>
  <c r="K20" i="6"/>
  <c r="J20" i="6"/>
  <c r="I20" i="6"/>
  <c r="M20" i="4"/>
  <c r="L20" i="4"/>
  <c r="N20" i="4"/>
  <c r="L21" i="6" l="1"/>
  <c r="K21" i="6"/>
  <c r="M20" i="6"/>
  <c r="L20" i="6"/>
  <c r="N20" i="6"/>
  <c r="Q20" i="4"/>
  <c r="P20" i="4"/>
  <c r="O20" i="4"/>
  <c r="N21" i="6" l="1"/>
  <c r="O21" i="6"/>
  <c r="Q20" i="6"/>
  <c r="P20" i="6"/>
  <c r="O20" i="6"/>
  <c r="T20" i="4"/>
  <c r="S20" i="4"/>
  <c r="R20" i="4"/>
  <c r="Q21" i="6" l="1"/>
  <c r="R21" i="6"/>
  <c r="T20" i="6"/>
  <c r="S20" i="6"/>
  <c r="R20" i="6"/>
  <c r="U20" i="4"/>
  <c r="V20" i="4"/>
  <c r="B25" i="4"/>
  <c r="U21" i="6" l="1"/>
  <c r="T21" i="6"/>
  <c r="U20" i="6"/>
  <c r="B25" i="6"/>
  <c r="V20" i="6"/>
  <c r="E25" i="4"/>
  <c r="D25" i="4"/>
  <c r="C25" i="4"/>
  <c r="C26" i="6" l="1"/>
  <c r="B26" i="6"/>
  <c r="E25" i="6"/>
  <c r="D25" i="6"/>
  <c r="C25" i="6"/>
  <c r="H25" i="4"/>
  <c r="G25" i="4"/>
  <c r="F25" i="4"/>
  <c r="F26" i="6" l="1"/>
  <c r="E26" i="6"/>
  <c r="H25" i="6"/>
  <c r="G25" i="6"/>
  <c r="F25" i="6"/>
  <c r="J25" i="4"/>
  <c r="K25" i="4"/>
  <c r="I25" i="4"/>
  <c r="I26" i="6" l="1"/>
  <c r="H26" i="6"/>
  <c r="K25" i="6"/>
  <c r="J25" i="6"/>
  <c r="I25" i="6"/>
  <c r="N25" i="4"/>
  <c r="M25" i="4"/>
  <c r="L25" i="4"/>
  <c r="L26" i="6" l="1"/>
  <c r="K26" i="6"/>
  <c r="N25" i="6"/>
  <c r="M25" i="6"/>
  <c r="L25" i="6"/>
  <c r="P25" i="4"/>
  <c r="O25" i="4"/>
  <c r="Q25" i="4"/>
  <c r="O26" i="6" l="1"/>
  <c r="N26" i="6"/>
  <c r="P25" i="6"/>
  <c r="O25" i="6"/>
  <c r="Q25" i="6"/>
  <c r="R25" i="4"/>
  <c r="T25" i="4"/>
  <c r="S25" i="4"/>
  <c r="R26" i="6" l="1"/>
  <c r="Q26" i="6"/>
  <c r="T25" i="6"/>
  <c r="S25" i="6"/>
  <c r="R25" i="6"/>
  <c r="B30" i="4"/>
  <c r="V25" i="4"/>
  <c r="U25" i="4"/>
  <c r="T26" i="6" l="1"/>
  <c r="U26" i="6"/>
  <c r="B30" i="6"/>
  <c r="V25" i="6"/>
  <c r="U25" i="6"/>
  <c r="C30" i="4"/>
  <c r="D30" i="4"/>
  <c r="E30" i="4"/>
  <c r="C31" i="6" l="1"/>
  <c r="B31" i="6"/>
  <c r="C30" i="6"/>
  <c r="E30" i="6"/>
  <c r="D30" i="6"/>
  <c r="H30" i="4"/>
  <c r="G30" i="4"/>
  <c r="F30" i="4"/>
  <c r="F31" i="6" l="1"/>
  <c r="E31" i="6"/>
  <c r="H30" i="6"/>
  <c r="G30" i="6"/>
  <c r="F30" i="6"/>
  <c r="K30" i="4"/>
  <c r="J30" i="4"/>
  <c r="I30" i="4"/>
  <c r="I31" i="6" l="1"/>
  <c r="H31" i="6"/>
  <c r="K30" i="6"/>
  <c r="J30" i="6"/>
  <c r="I30" i="6"/>
  <c r="M30" i="4"/>
  <c r="L30" i="4"/>
  <c r="N30" i="4"/>
  <c r="K31" i="6" l="1"/>
  <c r="L31" i="6"/>
  <c r="N30" i="6"/>
  <c r="M30" i="6"/>
  <c r="L30" i="6"/>
  <c r="Q30" i="4"/>
  <c r="P30" i="4"/>
  <c r="O30" i="4"/>
  <c r="O31" i="6" l="1"/>
  <c r="N31" i="6"/>
  <c r="Q30" i="6"/>
  <c r="P30" i="6"/>
  <c r="O30" i="6"/>
  <c r="S30" i="4"/>
  <c r="R30" i="4"/>
  <c r="T30" i="4"/>
  <c r="R31" i="6" l="1"/>
  <c r="Q31" i="6"/>
  <c r="S30" i="6"/>
  <c r="R30" i="6"/>
  <c r="T30" i="6"/>
  <c r="U30" i="4"/>
  <c r="B35" i="4"/>
  <c r="V30" i="4"/>
  <c r="U31" i="6" l="1"/>
  <c r="T31" i="6"/>
  <c r="B35" i="6"/>
  <c r="V30" i="6"/>
  <c r="U30" i="6"/>
  <c r="E35" i="4"/>
  <c r="D35" i="4"/>
  <c r="C35" i="4"/>
  <c r="B36" i="6" l="1"/>
  <c r="C36" i="6"/>
  <c r="E35" i="6"/>
  <c r="D35" i="6"/>
  <c r="C35" i="6"/>
  <c r="F35" i="4"/>
  <c r="G35" i="4"/>
  <c r="H35" i="4"/>
  <c r="F36" i="6" l="1"/>
  <c r="E36" i="6"/>
  <c r="F35" i="6"/>
  <c r="H35" i="6"/>
  <c r="G35" i="6"/>
  <c r="K35" i="4"/>
  <c r="J35" i="4"/>
  <c r="I35" i="4"/>
  <c r="I36" i="6" l="1"/>
  <c r="H36" i="6"/>
  <c r="K35" i="6"/>
  <c r="J35" i="6"/>
  <c r="I35" i="6"/>
  <c r="N35" i="4"/>
  <c r="M35" i="4"/>
  <c r="L35" i="4"/>
  <c r="L36" i="6" l="1"/>
  <c r="K36" i="6"/>
  <c r="N35" i="6"/>
  <c r="M35" i="6"/>
  <c r="L35" i="6"/>
  <c r="Q35" i="4"/>
  <c r="P35" i="4"/>
  <c r="O35" i="4"/>
  <c r="O36" i="6" l="1"/>
  <c r="N36" i="6"/>
  <c r="Q35" i="6"/>
  <c r="P35" i="6"/>
  <c r="O35" i="6"/>
  <c r="T35" i="4"/>
  <c r="S35" i="4"/>
  <c r="R35" i="4"/>
  <c r="R36" i="6" l="1"/>
  <c r="Q36" i="6"/>
  <c r="T35" i="6"/>
  <c r="S35" i="6"/>
  <c r="R35" i="6"/>
  <c r="V35" i="4"/>
  <c r="U35" i="4"/>
  <c r="U36" i="6" l="1"/>
  <c r="T36" i="6"/>
  <c r="V35" i="6"/>
  <c r="U35" i="6"/>
</calcChain>
</file>

<file path=xl/sharedStrings.xml><?xml version="1.0" encoding="utf-8"?>
<sst xmlns="http://schemas.openxmlformats.org/spreadsheetml/2006/main" count="534" uniqueCount="68">
  <si>
    <t>赤口</t>
  </si>
  <si>
    <t>先勝</t>
  </si>
  <si>
    <t>友引</t>
  </si>
  <si>
    <t>先負</t>
  </si>
  <si>
    <t>仏滅</t>
  </si>
  <si>
    <t>大安</t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</si>
  <si>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</si>
  <si>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</si>
  <si>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</si>
  <si>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</si>
  <si>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</si>
  <si>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</si>
  <si>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</si>
  <si>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</si>
  <si>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</si>
  <si>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</si>
  <si>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</si>
  <si>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</si>
  <si>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</si>
  <si>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</si>
  <si>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</si>
  <si>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</si>
  <si>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</si>
  <si>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月</t>
    <rPh sb="0" eb="1">
      <t>ガツ</t>
    </rPh>
    <phoneticPr fontId="1"/>
  </si>
  <si>
    <t>開始日</t>
    <rPh sb="0" eb="3">
      <t>カイシビ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</si>
  <si>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</si>
  <si>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</si>
  <si>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</si>
  <si>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</si>
  <si>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</si>
  <si>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</si>
  <si>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</si>
  <si>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開始</t>
    <rPh sb="0" eb="2">
      <t>カイシ</t>
    </rPh>
    <phoneticPr fontId="1"/>
  </si>
  <si>
    <t>終了</t>
    <rPh sb="0" eb="2">
      <t>シュウリョウ</t>
    </rPh>
    <phoneticPr fontId="1"/>
  </si>
  <si>
    <t>Saturdy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</si>
  <si>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</si>
  <si>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</si>
  <si>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</si>
  <si>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</si>
  <si>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</si>
  <si>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</si>
  <si>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合計</t>
    <rPh sb="0" eb="2">
      <t>ゴウケイ</t>
    </rPh>
    <phoneticPr fontId="1"/>
  </si>
  <si>
    <t>費目名</t>
    <rPh sb="0" eb="3">
      <t>ヒモクメイ</t>
    </rPh>
    <phoneticPr fontId="1"/>
  </si>
  <si>
    <t>金額</t>
    <rPh sb="0" eb="2">
      <t>キンガク</t>
    </rPh>
    <phoneticPr fontId="1"/>
  </si>
  <si>
    <t>変動費</t>
    <rPh sb="0" eb="3">
      <t>ヘンドウヒ</t>
    </rPh>
    <phoneticPr fontId="1"/>
  </si>
  <si>
    <t>予算</t>
    <rPh sb="0" eb="2">
      <t>ヨサン</t>
    </rPh>
    <phoneticPr fontId="1"/>
  </si>
  <si>
    <t>1週目</t>
    <rPh sb="1" eb="3">
      <t>シュウメ</t>
    </rPh>
    <phoneticPr fontId="1"/>
  </si>
  <si>
    <t>2週目</t>
    <rPh sb="1" eb="3">
      <t>シュウメ</t>
    </rPh>
    <phoneticPr fontId="1"/>
  </si>
  <si>
    <t>3週目</t>
    <rPh sb="1" eb="3">
      <t>シュウメ</t>
    </rPh>
    <phoneticPr fontId="1"/>
  </si>
  <si>
    <t>4週目</t>
    <rPh sb="1" eb="3">
      <t>シュウメ</t>
    </rPh>
    <phoneticPr fontId="1"/>
  </si>
  <si>
    <t>5週目</t>
    <rPh sb="1" eb="3">
      <t>シュウメ</t>
    </rPh>
    <phoneticPr fontId="1"/>
  </si>
  <si>
    <t>6週目</t>
    <rPh sb="1" eb="3">
      <t>シュウメ</t>
    </rPh>
    <phoneticPr fontId="1"/>
  </si>
  <si>
    <t>　日～　日</t>
    <rPh sb="1" eb="2">
      <t>ニチ</t>
    </rPh>
    <rPh sb="4" eb="5">
      <t>ニチ</t>
    </rPh>
    <phoneticPr fontId="1"/>
  </si>
  <si>
    <t>特別費</t>
    <rPh sb="0" eb="3">
      <t>トクベツヒ</t>
    </rPh>
    <phoneticPr fontId="1"/>
  </si>
  <si>
    <t>イベント名</t>
    <rPh sb="4" eb="5">
      <t>メイ</t>
    </rPh>
    <phoneticPr fontId="1"/>
  </si>
  <si>
    <t>メモ</t>
    <phoneticPr fontId="1"/>
  </si>
  <si>
    <t>A　収入</t>
    <rPh sb="2" eb="4">
      <t>シュウニュウ</t>
    </rPh>
    <phoneticPr fontId="1"/>
  </si>
  <si>
    <t>B　税金</t>
    <rPh sb="2" eb="4">
      <t>ゼイキン</t>
    </rPh>
    <phoneticPr fontId="1"/>
  </si>
  <si>
    <t>C　貯蓄</t>
    <rPh sb="2" eb="4">
      <t>チョチク</t>
    </rPh>
    <phoneticPr fontId="1"/>
  </si>
  <si>
    <t>D 自己投資</t>
    <rPh sb="2" eb="6">
      <t>ジコトウシ</t>
    </rPh>
    <phoneticPr fontId="1"/>
  </si>
  <si>
    <t>E　固定費</t>
    <rPh sb="2" eb="5">
      <t>コテイヒ</t>
    </rPh>
    <phoneticPr fontId="1"/>
  </si>
  <si>
    <t>F　変動費</t>
    <rPh sb="2" eb="5">
      <t>ヘンドウヒ</t>
    </rPh>
    <phoneticPr fontId="1"/>
  </si>
  <si>
    <t>G　特別費合計</t>
    <rPh sb="2" eb="5">
      <t>トクベツヒ</t>
    </rPh>
    <rPh sb="5" eb="7">
      <t>ゴウケイ</t>
    </rPh>
    <phoneticPr fontId="1"/>
  </si>
  <si>
    <r>
      <t>予算　</t>
    </r>
    <r>
      <rPr>
        <sz val="8"/>
        <color theme="1" tint="0.34998626667073579"/>
        <rFont val="メイリオ"/>
        <family val="3"/>
        <charset val="128"/>
      </rPr>
      <t>A-(B+C+D+E+G)</t>
    </r>
    <rPh sb="0" eb="2">
      <t>ヨサン</t>
    </rPh>
    <phoneticPr fontId="1"/>
  </si>
  <si>
    <r>
      <t xml:space="preserve">収支 </t>
    </r>
    <r>
      <rPr>
        <sz val="8"/>
        <color theme="1" tint="0.34998626667073579"/>
        <rFont val="メイリオ"/>
        <family val="3"/>
        <charset val="128"/>
      </rPr>
      <t>A-(B+C+D+E+F+G)</t>
    </r>
    <rPh sb="0" eb="2">
      <t>シュウシ</t>
    </rPh>
    <phoneticPr fontId="1"/>
  </si>
  <si>
    <t>今月の目標</t>
    <rPh sb="0" eb="2">
      <t>コンゲツ</t>
    </rPh>
    <rPh sb="3" eb="5">
      <t>モクヒョウ</t>
    </rPh>
    <phoneticPr fontId="1"/>
  </si>
  <si>
    <t>天赦日</t>
  </si>
  <si>
    <t>一粒万倍日</t>
    <rPh sb="0" eb="2">
      <t>ヒトツブ</t>
    </rPh>
    <rPh sb="2" eb="5">
      <t>マンバイビ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</si>
</sst>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/m/d;@"/>
    <numFmt numFmtId="177" formatCode="d"/>
    <numFmt numFmtId="178" formatCode="m/d;@"/>
    <numFmt numFmtId="179" formatCode="&quot;¥&quot;#,##0_);[Red]\(&quot;¥&quot;#,##0\)"/>
    <numFmt numFmtId="180" formatCode="###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 tint="0.34998626667073579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メイリオ"/>
      <family val="3"/>
      <charset val="128"/>
    </font>
    <font>
      <sz val="26"/>
      <color theme="1" tint="0.34998626667073579"/>
      <name val="メイリオ"/>
      <family val="3"/>
      <charset val="128"/>
    </font>
    <font>
      <sz val="20"/>
      <color theme="1" tint="0.34998626667073579"/>
      <name val="メイリオ"/>
      <family val="3"/>
      <charset val="128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sz val="8"/>
      <color theme="2" tint="-0.74999237037263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CFBF"/>
        <bgColor indexed="64"/>
      </patternFill>
    </fill>
    <fill>
      <patternFill patternType="solid">
        <fgColor rgb="FFD7DDC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FBFB"/>
        <bgColor indexed="64"/>
      </patternFill>
    </fill>
  </fills>
  <borders count="49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/>
      <right/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2" tint="-0.24994659260841701"/>
      </left>
      <right/>
      <top style="medium">
        <color theme="2" tint="-0.24994659260841701"/>
      </top>
      <bottom/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/>
      <bottom/>
      <diagonal/>
    </border>
    <border>
      <left style="hair">
        <color theme="2" tint="-0.24994659260841701"/>
      </left>
      <right style="thin">
        <color theme="2" tint="-0.24994659260841701"/>
      </right>
      <top/>
      <bottom style="medium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/>
      <bottom/>
      <diagonal/>
    </border>
    <border>
      <left style="hair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slantDashDot">
        <color theme="2" tint="-0.24994659260841701"/>
      </left>
      <right/>
      <top style="slantDashDot">
        <color theme="2" tint="-0.24994659260841701"/>
      </top>
      <bottom/>
      <diagonal/>
    </border>
    <border>
      <left/>
      <right/>
      <top style="slantDashDot">
        <color theme="2" tint="-0.24994659260841701"/>
      </top>
      <bottom/>
      <diagonal/>
    </border>
    <border>
      <left/>
      <right style="slantDashDot">
        <color theme="2" tint="-0.24994659260841701"/>
      </right>
      <top style="slantDashDot">
        <color theme="2" tint="-0.24994659260841701"/>
      </top>
      <bottom/>
      <diagonal/>
    </border>
    <border>
      <left style="slantDashDot">
        <color theme="2" tint="-0.24994659260841701"/>
      </left>
      <right/>
      <top/>
      <bottom/>
      <diagonal/>
    </border>
    <border>
      <left/>
      <right style="slantDashDot">
        <color theme="2" tint="-0.24994659260841701"/>
      </right>
      <top/>
      <bottom/>
      <diagonal/>
    </border>
    <border>
      <left style="slantDashDot">
        <color theme="2" tint="-0.24994659260841701"/>
      </left>
      <right/>
      <top/>
      <bottom style="slantDashDot">
        <color theme="2" tint="-0.24994659260841701"/>
      </bottom>
      <diagonal/>
    </border>
    <border>
      <left/>
      <right/>
      <top/>
      <bottom style="slantDashDot">
        <color theme="2" tint="-0.24994659260841701"/>
      </bottom>
      <diagonal/>
    </border>
    <border>
      <left/>
      <right style="slantDashDot">
        <color theme="2" tint="-0.24994659260841701"/>
      </right>
      <top/>
      <bottom style="slantDashDot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/>
      <right style="thin">
        <color theme="2" tint="-0.24994659260841701"/>
      </right>
      <top style="thick">
        <color theme="2" tint="-0.24994659260841701"/>
      </top>
      <bottom/>
      <diagonal/>
    </border>
    <border>
      <left/>
      <right style="thin">
        <color theme="2" tint="-0.24994659260841701"/>
      </right>
      <top style="medium">
        <color theme="2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4" fontId="0" fillId="0" borderId="0" xfId="0" applyNumberFormat="1"/>
    <xf numFmtId="176" fontId="0" fillId="0" borderId="0" xfId="0" applyNumberFormat="1"/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177" fontId="3" fillId="0" borderId="1" xfId="0" applyNumberFormat="1" applyFont="1" applyBorder="1" applyAlignment="1">
      <alignment horizontal="left"/>
    </xf>
    <xf numFmtId="177" fontId="4" fillId="3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177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8" fillId="0" borderId="15" xfId="0" applyFont="1" applyBorder="1"/>
    <xf numFmtId="0" fontId="8" fillId="5" borderId="14" xfId="0" applyFont="1" applyFill="1" applyBorder="1"/>
    <xf numFmtId="0" fontId="8" fillId="5" borderId="17" xfId="0" applyFont="1" applyFill="1" applyBorder="1"/>
    <xf numFmtId="178" fontId="1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2" fillId="4" borderId="3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9" fillId="0" borderId="0" xfId="0" applyFont="1"/>
    <xf numFmtId="0" fontId="9" fillId="0" borderId="46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13" xfId="0" applyFont="1" applyBorder="1"/>
    <xf numFmtId="0" fontId="9" fillId="0" borderId="34" xfId="0" applyFont="1" applyBorder="1"/>
    <xf numFmtId="0" fontId="9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7" borderId="0" xfId="0" applyFont="1" applyFill="1"/>
    <xf numFmtId="0" fontId="9" fillId="7" borderId="37" xfId="0" applyFont="1" applyFill="1" applyBorder="1"/>
    <xf numFmtId="0" fontId="2" fillId="7" borderId="37" xfId="0" applyFont="1" applyFill="1" applyBorder="1"/>
    <xf numFmtId="0" fontId="2" fillId="7" borderId="0" xfId="0" applyFont="1" applyFill="1"/>
    <xf numFmtId="0" fontId="9" fillId="8" borderId="0" xfId="0" applyFont="1" applyFill="1"/>
    <xf numFmtId="0" fontId="9" fillId="8" borderId="19" xfId="0" applyFont="1" applyFill="1" applyBorder="1"/>
    <xf numFmtId="0" fontId="9" fillId="9" borderId="0" xfId="0" applyFont="1" applyFill="1"/>
    <xf numFmtId="0" fontId="9" fillId="8" borderId="13" xfId="0" applyFont="1" applyFill="1" applyBorder="1"/>
    <xf numFmtId="0" fontId="9" fillId="8" borderId="20" xfId="0" applyFont="1" applyFill="1" applyBorder="1"/>
    <xf numFmtId="0" fontId="9" fillId="9" borderId="32" xfId="0" applyFont="1" applyFill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9" fillId="9" borderId="19" xfId="0" applyFont="1" applyFill="1" applyBorder="1"/>
    <xf numFmtId="0" fontId="9" fillId="9" borderId="13" xfId="0" applyFont="1" applyFill="1" applyBorder="1"/>
    <xf numFmtId="0" fontId="9" fillId="9" borderId="20" xfId="0" applyFont="1" applyFill="1" applyBorder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179" fontId="9" fillId="8" borderId="24" xfId="0" applyNumberFormat="1" applyFont="1" applyFill="1" applyBorder="1"/>
    <xf numFmtId="179" fontId="9" fillId="8" borderId="25" xfId="0" applyNumberFormat="1" applyFont="1" applyFill="1" applyBorder="1"/>
    <xf numFmtId="179" fontId="9" fillId="8" borderId="0" xfId="0" applyNumberFormat="1" applyFont="1" applyFill="1"/>
    <xf numFmtId="179" fontId="9" fillId="8" borderId="27" xfId="0" applyNumberFormat="1" applyFont="1" applyFill="1" applyBorder="1"/>
    <xf numFmtId="179" fontId="9" fillId="8" borderId="28" xfId="0" applyNumberFormat="1" applyFont="1" applyFill="1" applyBorder="1"/>
    <xf numFmtId="179" fontId="9" fillId="9" borderId="24" xfId="0" applyNumberFormat="1" applyFont="1" applyFill="1" applyBorder="1"/>
    <xf numFmtId="179" fontId="9" fillId="9" borderId="25" xfId="0" applyNumberFormat="1" applyFont="1" applyFill="1" applyBorder="1"/>
    <xf numFmtId="179" fontId="9" fillId="9" borderId="0" xfId="0" applyNumberFormat="1" applyFont="1" applyFill="1"/>
    <xf numFmtId="179" fontId="9" fillId="9" borderId="27" xfId="0" applyNumberFormat="1" applyFont="1" applyFill="1" applyBorder="1"/>
    <xf numFmtId="179" fontId="9" fillId="9" borderId="28" xfId="0" applyNumberFormat="1" applyFont="1" applyFill="1" applyBorder="1"/>
    <xf numFmtId="179" fontId="9" fillId="9" borderId="19" xfId="0" applyNumberFormat="1" applyFont="1" applyFill="1" applyBorder="1"/>
    <xf numFmtId="179" fontId="9" fillId="9" borderId="37" xfId="0" applyNumberFormat="1" applyFont="1" applyFill="1" applyBorder="1"/>
    <xf numFmtId="179" fontId="9" fillId="9" borderId="0" xfId="0" applyNumberFormat="1" applyFont="1" applyFill="1" applyAlignment="1">
      <alignment horizontal="center"/>
    </xf>
    <xf numFmtId="179" fontId="9" fillId="8" borderId="32" xfId="0" applyNumberFormat="1" applyFont="1" applyFill="1" applyBorder="1"/>
    <xf numFmtId="0" fontId="9" fillId="8" borderId="32" xfId="0" applyFont="1" applyFill="1" applyBorder="1"/>
    <xf numFmtId="0" fontId="9" fillId="8" borderId="22" xfId="0" applyFont="1" applyFill="1" applyBorder="1"/>
    <xf numFmtId="179" fontId="9" fillId="8" borderId="48" xfId="0" applyNumberFormat="1" applyFont="1" applyFill="1" applyBorder="1"/>
    <xf numFmtId="179" fontId="9" fillId="8" borderId="21" xfId="0" applyNumberFormat="1" applyFont="1" applyFill="1" applyBorder="1"/>
    <xf numFmtId="179" fontId="9" fillId="8" borderId="22" xfId="0" applyNumberFormat="1" applyFont="1" applyFill="1" applyBorder="1"/>
    <xf numFmtId="177" fontId="9" fillId="4" borderId="3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80" fontId="15" fillId="0" borderId="4" xfId="0" applyNumberFormat="1" applyFont="1" applyBorder="1"/>
    <xf numFmtId="0" fontId="6" fillId="0" borderId="13" xfId="0" applyFont="1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4" fontId="8" fillId="0" borderId="15" xfId="0" applyNumberFormat="1" applyFon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79" fontId="0" fillId="0" borderId="6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0" fillId="0" borderId="8" xfId="0" applyNumberForma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179" fontId="0" fillId="0" borderId="10" xfId="0" applyNumberFormat="1" applyBorder="1" applyAlignment="1">
      <alignment horizontal="center"/>
    </xf>
    <xf numFmtId="179" fontId="0" fillId="0" borderId="11" xfId="0" applyNumberFormat="1" applyBorder="1" applyAlignment="1">
      <alignment horizontal="center"/>
    </xf>
    <xf numFmtId="179" fontId="0" fillId="0" borderId="12" xfId="0" applyNumberFormat="1" applyBorder="1" applyAlignment="1">
      <alignment horizontal="center"/>
    </xf>
    <xf numFmtId="180" fontId="15" fillId="0" borderId="5" xfId="0" applyNumberFormat="1" applyFont="1" applyBorder="1" applyAlignment="1">
      <alignment horizontal="center"/>
    </xf>
    <xf numFmtId="180" fontId="15" fillId="0" borderId="6" xfId="0" applyNumberFormat="1" applyFont="1" applyBorder="1" applyAlignment="1">
      <alignment horizontal="center"/>
    </xf>
    <xf numFmtId="179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79" fontId="9" fillId="9" borderId="18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</cellXfs>
  <cellStyles count="1">
    <cellStyle name="標準" xfId="0" builtinId="0"/>
  </cellStyles>
  <dxfs count="323"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9.9948118533890809E-2"/>
      </font>
      <numFmt numFmtId="177" formatCode="d"/>
    </dxf>
    <dxf>
      <font>
        <color theme="2" tint="-0.24994659260841701"/>
      </font>
      <fill>
        <patternFill patternType="none">
          <bgColor auto="1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ont>
        <color theme="2" tint="-9.9948118533890809E-2"/>
      </font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numFmt numFmtId="178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ill>
        <patternFill patternType="solid">
          <bgColor rgb="FFEBFDD3"/>
        </patternFill>
      </fill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  <fill>
        <patternFill patternType="none">
          <bgColor auto="1"/>
        </patternFill>
      </fill>
    </dxf>
    <dxf>
      <font>
        <color theme="2" tint="-0.24994659260841701"/>
      </font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bgColor rgb="FFFCF9D4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 patternType="solid">
          <bgColor rgb="FFFCF9D4"/>
        </patternFill>
      </fill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9.9948118533890809E-2"/>
      </font>
      <numFmt numFmtId="177" formatCode="d"/>
    </dxf>
    <dxf>
      <font>
        <color theme="2" tint="-9.9948118533890809E-2"/>
      </font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theme="3" tint="0.79998168889431442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numFmt numFmtId="178" formatCode="m/d;@"/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  <dxf>
      <numFmt numFmtId="178" formatCode="m/d;@"/>
    </dxf>
    <dxf>
      <font>
        <color theme="2" tint="-0.24994659260841701"/>
      </font>
    </dxf>
    <dxf>
      <font>
        <color theme="2" tint="-0.24994659260841701"/>
      </font>
    </dxf>
    <dxf>
      <numFmt numFmtId="178" formatCode="m/d;@"/>
    </dxf>
    <dxf>
      <font>
        <color theme="2" tint="-0.24994659260841701"/>
      </font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numFmt numFmtId="178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8" formatCode="m/d;@"/>
    </dxf>
    <dxf>
      <fill>
        <patternFill>
          <fgColor rgb="FFFFD9D9"/>
          <bgColor rgb="FFFFE5E5"/>
        </patternFill>
      </fill>
    </dxf>
  </dxfs>
  <tableStyles count="1" defaultTableStyle="TableStyleMedium2" defaultPivotStyle="PivotStyleLight16">
    <tableStyle name="Invisible" pivot="0" table="0" count="0" xr9:uid="{B7300876-A601-4653-9C68-EAF0D0A43CDA}"/>
  </tableStyles>
  <colors>
    <mruColors>
      <color rgb="FFEBFEE6"/>
      <color rgb="FFFEFDE8"/>
      <color rgb="FFF2F8EE"/>
      <color rgb="FFEBFDD3"/>
      <color rgb="FFFCF9D4"/>
      <color rgb="FF7F7B5B"/>
      <color rgb="FFD1CFBF"/>
      <color rgb="FF494735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0</xdr:rowOff>
    </xdr:from>
    <xdr:to>
      <xdr:col>3</xdr:col>
      <xdr:colOff>142875</xdr:colOff>
      <xdr:row>7</xdr:row>
      <xdr:rowOff>190499</xdr:rowOff>
    </xdr:to>
    <xdr:pic>
      <xdr:nvPicPr>
        <xdr:cNvPr id="3" name="グラフィックス 2" descr="フリップ式カレンダー 単色塗りつぶし">
          <a:extLst>
            <a:ext uri="{FF2B5EF4-FFF2-40B4-BE49-F238E27FC236}">
              <a16:creationId xmlns:a16="http://schemas.microsoft.com/office/drawing/2014/main" id="{13FCA3F7-F931-A55B-77FB-AF7FDE10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398" y="0"/>
          <a:ext cx="1685927" cy="1952624"/>
        </a:xfrm>
        <a:prstGeom prst="rect">
          <a:avLst/>
        </a:prstGeom>
      </xdr:spPr>
    </xdr:pic>
    <xdr:clientData/>
  </xdr:twoCellAnchor>
  <xdr:oneCellAnchor>
    <xdr:from>
      <xdr:col>1</xdr:col>
      <xdr:colOff>105059</xdr:colOff>
      <xdr:row>3</xdr:row>
      <xdr:rowOff>50752</xdr:rowOff>
    </xdr:from>
    <xdr:ext cx="1142716" cy="86478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3EBE2D-F92A-3567-B5A2-439E6B6E5436}"/>
            </a:ext>
          </a:extLst>
        </xdr:cNvPr>
        <xdr:cNvSpPr/>
      </xdr:nvSpPr>
      <xdr:spPr>
        <a:xfrm>
          <a:off x="428909" y="784177"/>
          <a:ext cx="1142716" cy="86478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1</a:t>
          </a:r>
          <a:r>
            <a:rPr lang="ja-JP" altLang="en-US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7"/>
  <sheetViews>
    <sheetView workbookViewId="0"/>
  </sheetViews>
  <sheetFormatPr baseColWidth="10" defaultColWidth="8.83203125" defaultRowHeight="18"/>
  <cols>
    <col min="1" max="1" width="19.6640625" style="2" customWidth="1"/>
    <col min="4" max="4" width="11.33203125" bestFit="1" customWidth="1"/>
    <col min="5" max="5" width="15.83203125" customWidth="1"/>
    <col min="7" max="7" width="11.33203125" style="87" bestFit="1" customWidth="1"/>
    <col min="9" max="9" width="11.1640625" customWidth="1"/>
    <col min="11" max="11" width="19.1640625" style="1" customWidth="1"/>
  </cols>
  <sheetData>
    <row r="2" spans="1:9" ht="19">
      <c r="A2" s="1">
        <v>45658</v>
      </c>
      <c r="B2" t="s">
        <v>1</v>
      </c>
      <c r="D2" s="3">
        <v>45658</v>
      </c>
      <c r="E2" s="4" t="s">
        <v>6</v>
      </c>
      <c r="G2" s="3">
        <v>45664</v>
      </c>
      <c r="I2" t="s">
        <v>67</v>
      </c>
    </row>
    <row r="3" spans="1:9" ht="19">
      <c r="A3" s="1">
        <v>45659</v>
      </c>
      <c r="B3" t="s">
        <v>2</v>
      </c>
      <c r="D3" s="3">
        <v>45670</v>
      </c>
      <c r="E3" s="4" t="s">
        <v>7</v>
      </c>
      <c r="G3" s="3">
        <v>45667</v>
      </c>
      <c r="I3" t="s">
        <v>67</v>
      </c>
    </row>
    <row r="4" spans="1:9" ht="19">
      <c r="A4" s="1">
        <v>45660</v>
      </c>
      <c r="B4" t="s">
        <v>3</v>
      </c>
      <c r="D4" s="3">
        <v>45699</v>
      </c>
      <c r="E4" s="4" t="s">
        <v>8</v>
      </c>
      <c r="G4" s="3">
        <v>45676</v>
      </c>
      <c r="I4" t="s">
        <v>67</v>
      </c>
    </row>
    <row r="5" spans="1:9" ht="19">
      <c r="A5" s="1">
        <v>45661</v>
      </c>
      <c r="B5" t="s">
        <v>4</v>
      </c>
      <c r="D5" s="3">
        <v>45711</v>
      </c>
      <c r="E5" s="4" t="s">
        <v>10</v>
      </c>
      <c r="G5" s="3">
        <v>45679</v>
      </c>
      <c r="I5" t="s">
        <v>67</v>
      </c>
    </row>
    <row r="6" spans="1:9" ht="19">
      <c r="A6" s="1">
        <v>45662</v>
      </c>
      <c r="B6" t="s">
        <v>5</v>
      </c>
      <c r="D6" s="3">
        <v>45712</v>
      </c>
      <c r="E6" s="4" t="s">
        <v>9</v>
      </c>
      <c r="G6" s="3">
        <v>45688</v>
      </c>
      <c r="I6" t="s">
        <v>67</v>
      </c>
    </row>
    <row r="7" spans="1:9" ht="19">
      <c r="A7" s="1">
        <v>45663</v>
      </c>
      <c r="B7" t="s">
        <v>0</v>
      </c>
      <c r="D7" s="3">
        <v>45736</v>
      </c>
      <c r="E7" s="4" t="s">
        <v>11</v>
      </c>
      <c r="G7" s="3">
        <v>45694</v>
      </c>
      <c r="I7" t="s">
        <v>67</v>
      </c>
    </row>
    <row r="8" spans="1:9" ht="19">
      <c r="A8" s="1">
        <v>45664</v>
      </c>
      <c r="B8" t="s">
        <v>1</v>
      </c>
      <c r="D8" s="3">
        <v>45776</v>
      </c>
      <c r="E8" s="4" t="s">
        <v>12</v>
      </c>
      <c r="G8" s="3">
        <v>45701</v>
      </c>
      <c r="I8" t="s">
        <v>67</v>
      </c>
    </row>
    <row r="9" spans="1:9" ht="19">
      <c r="A9" s="1">
        <v>45665</v>
      </c>
      <c r="B9" t="s">
        <v>2</v>
      </c>
      <c r="D9" s="3">
        <v>45780</v>
      </c>
      <c r="E9" s="4" t="s">
        <v>13</v>
      </c>
      <c r="G9" s="3">
        <v>45706</v>
      </c>
      <c r="I9" t="s">
        <v>67</v>
      </c>
    </row>
    <row r="10" spans="1:9" ht="19">
      <c r="A10" s="1">
        <v>45666</v>
      </c>
      <c r="B10" t="s">
        <v>3</v>
      </c>
      <c r="D10" s="3">
        <v>45781</v>
      </c>
      <c r="E10" s="4" t="s">
        <v>14</v>
      </c>
      <c r="G10" s="3">
        <v>45713</v>
      </c>
      <c r="I10" t="s">
        <v>67</v>
      </c>
    </row>
    <row r="11" spans="1:9" ht="19">
      <c r="A11" s="1">
        <v>45667</v>
      </c>
      <c r="B11" t="s">
        <v>4</v>
      </c>
      <c r="D11" s="3">
        <v>45782</v>
      </c>
      <c r="E11" s="4" t="s">
        <v>15</v>
      </c>
      <c r="G11" s="3">
        <v>45718</v>
      </c>
      <c r="I11" t="s">
        <v>67</v>
      </c>
    </row>
    <row r="12" spans="1:9" ht="19">
      <c r="A12" s="1">
        <v>45668</v>
      </c>
      <c r="B12" t="s">
        <v>5</v>
      </c>
      <c r="D12" s="3">
        <v>45783</v>
      </c>
      <c r="E12" s="4" t="s">
        <v>9</v>
      </c>
      <c r="G12" s="86">
        <v>45721</v>
      </c>
      <c r="I12" t="s">
        <v>67</v>
      </c>
    </row>
    <row r="13" spans="1:9" ht="19">
      <c r="A13" s="1">
        <v>45669</v>
      </c>
      <c r="B13" t="s">
        <v>0</v>
      </c>
      <c r="D13" s="3">
        <v>45859</v>
      </c>
      <c r="E13" s="4" t="s">
        <v>16</v>
      </c>
      <c r="G13" s="86">
        <v>45726</v>
      </c>
      <c r="H13" t="s">
        <v>66</v>
      </c>
      <c r="I13" t="s">
        <v>67</v>
      </c>
    </row>
    <row r="14" spans="1:9" ht="19">
      <c r="A14" s="1">
        <v>45670</v>
      </c>
      <c r="B14" t="s">
        <v>1</v>
      </c>
      <c r="D14" s="3">
        <v>45880</v>
      </c>
      <c r="E14" s="4" t="s">
        <v>17</v>
      </c>
      <c r="G14" s="86">
        <v>45733</v>
      </c>
      <c r="I14" t="s">
        <v>67</v>
      </c>
    </row>
    <row r="15" spans="1:9" ht="19">
      <c r="A15" s="1">
        <v>45671</v>
      </c>
      <c r="B15" t="s">
        <v>2</v>
      </c>
      <c r="D15" s="3">
        <v>45915</v>
      </c>
      <c r="E15" s="4" t="s">
        <v>18</v>
      </c>
      <c r="G15" s="86">
        <v>45738</v>
      </c>
      <c r="I15" t="s">
        <v>67</v>
      </c>
    </row>
    <row r="16" spans="1:9" ht="19">
      <c r="A16" s="1">
        <v>45672</v>
      </c>
      <c r="B16" t="s">
        <v>3</v>
      </c>
      <c r="D16" s="3">
        <v>45923</v>
      </c>
      <c r="E16" s="4" t="s">
        <v>19</v>
      </c>
      <c r="G16" s="86">
        <v>45745</v>
      </c>
      <c r="I16" t="s">
        <v>67</v>
      </c>
    </row>
    <row r="17" spans="1:9" ht="19">
      <c r="A17" s="1">
        <v>45673</v>
      </c>
      <c r="B17" t="s">
        <v>4</v>
      </c>
      <c r="D17" s="3">
        <v>45943</v>
      </c>
      <c r="E17" s="4" t="s">
        <v>20</v>
      </c>
      <c r="G17" s="86">
        <v>45750</v>
      </c>
      <c r="I17" t="s">
        <v>67</v>
      </c>
    </row>
    <row r="18" spans="1:9" ht="19">
      <c r="A18" s="1">
        <v>45674</v>
      </c>
      <c r="B18" t="s">
        <v>5</v>
      </c>
      <c r="D18" s="3">
        <v>45964</v>
      </c>
      <c r="E18" s="4" t="s">
        <v>21</v>
      </c>
      <c r="G18" s="86">
        <v>45751</v>
      </c>
      <c r="I18" t="s">
        <v>67</v>
      </c>
    </row>
    <row r="19" spans="1:9" ht="19">
      <c r="A19" s="1">
        <v>45675</v>
      </c>
      <c r="B19" t="s">
        <v>0</v>
      </c>
      <c r="D19" s="3">
        <v>45984</v>
      </c>
      <c r="E19" s="4" t="s">
        <v>22</v>
      </c>
      <c r="G19" s="86">
        <v>45760</v>
      </c>
      <c r="I19" t="s">
        <v>67</v>
      </c>
    </row>
    <row r="20" spans="1:9" ht="19">
      <c r="A20" s="1">
        <v>45676</v>
      </c>
      <c r="B20" t="s">
        <v>1</v>
      </c>
      <c r="D20" s="3">
        <v>45985</v>
      </c>
      <c r="E20" s="4" t="s">
        <v>9</v>
      </c>
      <c r="G20" s="86">
        <v>45763</v>
      </c>
      <c r="I20" t="s">
        <v>67</v>
      </c>
    </row>
    <row r="21" spans="1:9">
      <c r="A21" s="1">
        <v>45677</v>
      </c>
      <c r="B21" t="s">
        <v>2</v>
      </c>
      <c r="D21" s="3"/>
      <c r="E21" s="4"/>
      <c r="G21" s="86">
        <v>45772</v>
      </c>
      <c r="I21" t="s">
        <v>67</v>
      </c>
    </row>
    <row r="22" spans="1:9">
      <c r="A22" s="1">
        <v>45678</v>
      </c>
      <c r="B22" t="s">
        <v>3</v>
      </c>
      <c r="D22" s="3"/>
      <c r="E22" s="4"/>
      <c r="G22" s="86">
        <v>45775</v>
      </c>
      <c r="I22" t="s">
        <v>67</v>
      </c>
    </row>
    <row r="23" spans="1:9">
      <c r="A23" s="1">
        <v>45679</v>
      </c>
      <c r="B23" t="s">
        <v>4</v>
      </c>
      <c r="G23" s="86">
        <v>45787</v>
      </c>
      <c r="I23" t="s">
        <v>67</v>
      </c>
    </row>
    <row r="24" spans="1:9">
      <c r="A24" s="1">
        <v>45680</v>
      </c>
      <c r="B24" t="s">
        <v>5</v>
      </c>
      <c r="G24" s="86">
        <v>45788</v>
      </c>
      <c r="I24" t="s">
        <v>67</v>
      </c>
    </row>
    <row r="25" spans="1:9">
      <c r="A25" s="1">
        <v>45681</v>
      </c>
      <c r="B25" t="s">
        <v>0</v>
      </c>
      <c r="G25" s="86">
        <v>45799</v>
      </c>
      <c r="I25" t="s">
        <v>67</v>
      </c>
    </row>
    <row r="26" spans="1:9">
      <c r="A26" s="1">
        <v>45682</v>
      </c>
      <c r="B26" t="s">
        <v>1</v>
      </c>
      <c r="G26" s="86">
        <v>45800</v>
      </c>
      <c r="I26" t="s">
        <v>67</v>
      </c>
    </row>
    <row r="27" spans="1:9">
      <c r="A27" s="1">
        <v>45683</v>
      </c>
      <c r="B27" t="s">
        <v>2</v>
      </c>
      <c r="G27" s="86">
        <v>45802</v>
      </c>
      <c r="H27" t="s">
        <v>66</v>
      </c>
    </row>
    <row r="28" spans="1:9">
      <c r="A28" s="1">
        <v>45684</v>
      </c>
      <c r="B28" t="s">
        <v>3</v>
      </c>
      <c r="G28" s="86">
        <v>45811</v>
      </c>
      <c r="I28" t="s">
        <v>67</v>
      </c>
    </row>
    <row r="29" spans="1:9">
      <c r="A29" s="1">
        <v>45685</v>
      </c>
      <c r="B29" t="s">
        <v>4</v>
      </c>
      <c r="G29" s="86">
        <v>45812</v>
      </c>
      <c r="I29" t="s">
        <v>67</v>
      </c>
    </row>
    <row r="30" spans="1:9">
      <c r="A30" s="1">
        <v>45686</v>
      </c>
      <c r="B30" t="s">
        <v>1</v>
      </c>
      <c r="G30" s="86">
        <v>45813</v>
      </c>
      <c r="I30" t="s">
        <v>67</v>
      </c>
    </row>
    <row r="31" spans="1:9">
      <c r="A31" s="1">
        <v>45687</v>
      </c>
      <c r="B31" t="s">
        <v>2</v>
      </c>
      <c r="G31" s="86">
        <v>45814</v>
      </c>
      <c r="I31" t="s">
        <v>67</v>
      </c>
    </row>
    <row r="32" spans="1:9">
      <c r="A32" s="1">
        <v>45688</v>
      </c>
      <c r="B32" t="s">
        <v>3</v>
      </c>
      <c r="G32" s="86">
        <v>45825</v>
      </c>
      <c r="I32" t="s">
        <v>67</v>
      </c>
    </row>
    <row r="33" spans="1:9">
      <c r="A33" s="1">
        <v>45689</v>
      </c>
      <c r="B33" t="s">
        <v>4</v>
      </c>
      <c r="G33" s="86">
        <v>45826</v>
      </c>
      <c r="I33" t="s">
        <v>67</v>
      </c>
    </row>
    <row r="34" spans="1:9">
      <c r="A34" s="1">
        <v>45690</v>
      </c>
      <c r="B34" t="s">
        <v>5</v>
      </c>
      <c r="G34" s="86">
        <v>45837</v>
      </c>
      <c r="I34" t="s">
        <v>67</v>
      </c>
    </row>
    <row r="35" spans="1:9">
      <c r="A35" s="1">
        <v>45691</v>
      </c>
      <c r="B35" t="s">
        <v>0</v>
      </c>
      <c r="G35" s="86">
        <v>45838</v>
      </c>
      <c r="I35" t="s">
        <v>67</v>
      </c>
    </row>
    <row r="36" spans="1:9">
      <c r="A36" s="1">
        <v>45692</v>
      </c>
      <c r="B36" t="s">
        <v>1</v>
      </c>
      <c r="G36" s="86">
        <v>45850</v>
      </c>
      <c r="I36" t="s">
        <v>67</v>
      </c>
    </row>
    <row r="37" spans="1:9">
      <c r="A37" s="1">
        <v>45693</v>
      </c>
      <c r="B37" t="s">
        <v>2</v>
      </c>
      <c r="G37" s="86">
        <v>45853</v>
      </c>
      <c r="I37" t="s">
        <v>67</v>
      </c>
    </row>
    <row r="38" spans="1:9">
      <c r="A38" s="1">
        <v>45694</v>
      </c>
      <c r="B38" t="s">
        <v>3</v>
      </c>
      <c r="G38" s="86">
        <v>45862</v>
      </c>
      <c r="H38" t="s">
        <v>66</v>
      </c>
      <c r="I38" t="s">
        <v>67</v>
      </c>
    </row>
    <row r="39" spans="1:9">
      <c r="A39" s="1">
        <v>45695</v>
      </c>
      <c r="B39" t="s">
        <v>4</v>
      </c>
      <c r="G39" s="86">
        <v>45865</v>
      </c>
      <c r="I39" t="s">
        <v>67</v>
      </c>
    </row>
    <row r="40" spans="1:9">
      <c r="A40" s="1">
        <v>45696</v>
      </c>
      <c r="B40" t="s">
        <v>5</v>
      </c>
      <c r="G40" s="86">
        <v>45874</v>
      </c>
      <c r="I40" t="s">
        <v>67</v>
      </c>
    </row>
    <row r="41" spans="1:9">
      <c r="A41" s="1">
        <v>45697</v>
      </c>
      <c r="B41" t="s">
        <v>0</v>
      </c>
      <c r="G41" s="86">
        <v>45876</v>
      </c>
      <c r="H41" t="s">
        <v>66</v>
      </c>
    </row>
    <row r="42" spans="1:9">
      <c r="A42" s="1">
        <v>45698</v>
      </c>
      <c r="B42" t="s">
        <v>1</v>
      </c>
      <c r="G42" s="86">
        <v>45880</v>
      </c>
      <c r="I42" t="s">
        <v>67</v>
      </c>
    </row>
    <row r="43" spans="1:9">
      <c r="A43" s="1">
        <v>45699</v>
      </c>
      <c r="B43" t="s">
        <v>2</v>
      </c>
      <c r="G43" s="86">
        <v>45887</v>
      </c>
      <c r="I43" t="s">
        <v>67</v>
      </c>
    </row>
    <row r="44" spans="1:9">
      <c r="A44" s="1">
        <v>45700</v>
      </c>
      <c r="B44" t="s">
        <v>3</v>
      </c>
      <c r="G44" s="86">
        <v>45892</v>
      </c>
      <c r="I44" t="s">
        <v>67</v>
      </c>
    </row>
    <row r="45" spans="1:9">
      <c r="A45" s="1">
        <v>45701</v>
      </c>
      <c r="B45" t="s">
        <v>4</v>
      </c>
      <c r="G45" s="86">
        <v>45899</v>
      </c>
      <c r="I45" t="s">
        <v>67</v>
      </c>
    </row>
    <row r="46" spans="1:9">
      <c r="A46" s="1">
        <v>45702</v>
      </c>
      <c r="B46" t="s">
        <v>5</v>
      </c>
      <c r="G46" s="86">
        <v>45904</v>
      </c>
      <c r="I46" t="s">
        <v>67</v>
      </c>
    </row>
    <row r="47" spans="1:9">
      <c r="A47" s="1">
        <v>45703</v>
      </c>
      <c r="B47" t="s">
        <v>0</v>
      </c>
      <c r="G47" s="86">
        <v>45907</v>
      </c>
      <c r="I47" t="s">
        <v>67</v>
      </c>
    </row>
    <row r="48" spans="1:9">
      <c r="A48" s="1">
        <v>45704</v>
      </c>
      <c r="B48" t="s">
        <v>1</v>
      </c>
      <c r="G48" s="86">
        <v>45912</v>
      </c>
      <c r="I48" t="s">
        <v>67</v>
      </c>
    </row>
    <row r="49" spans="1:9">
      <c r="A49" s="1">
        <v>45705</v>
      </c>
      <c r="B49" t="s">
        <v>2</v>
      </c>
      <c r="G49" s="86">
        <v>45919</v>
      </c>
      <c r="I49" t="s">
        <v>67</v>
      </c>
    </row>
    <row r="50" spans="1:9">
      <c r="A50" s="1">
        <v>45706</v>
      </c>
      <c r="B50" t="s">
        <v>3</v>
      </c>
      <c r="G50" s="86">
        <v>45924</v>
      </c>
      <c r="I50" t="s">
        <v>67</v>
      </c>
    </row>
    <row r="51" spans="1:9">
      <c r="A51" s="1">
        <v>45707</v>
      </c>
      <c r="B51" t="s">
        <v>4</v>
      </c>
      <c r="G51" s="86">
        <v>45931</v>
      </c>
      <c r="I51" t="s">
        <v>67</v>
      </c>
    </row>
    <row r="52" spans="1:9">
      <c r="A52" s="1">
        <v>45708</v>
      </c>
      <c r="B52" t="s">
        <v>5</v>
      </c>
      <c r="G52" s="86">
        <v>45936</v>
      </c>
      <c r="H52" t="s">
        <v>66</v>
      </c>
      <c r="I52" t="s">
        <v>67</v>
      </c>
    </row>
    <row r="53" spans="1:9">
      <c r="A53" s="1">
        <v>45709</v>
      </c>
      <c r="B53" t="s">
        <v>0</v>
      </c>
      <c r="G53" s="86">
        <v>45946</v>
      </c>
      <c r="I53" t="s">
        <v>67</v>
      </c>
    </row>
    <row r="54" spans="1:9">
      <c r="A54" s="1">
        <v>45710</v>
      </c>
      <c r="B54" t="s">
        <v>1</v>
      </c>
      <c r="G54" s="86">
        <v>45949</v>
      </c>
      <c r="I54" t="s">
        <v>67</v>
      </c>
    </row>
    <row r="55" spans="1:9">
      <c r="A55" s="1">
        <v>45711</v>
      </c>
      <c r="B55" t="s">
        <v>2</v>
      </c>
      <c r="G55" s="86">
        <v>45958</v>
      </c>
      <c r="I55" t="s">
        <v>67</v>
      </c>
    </row>
    <row r="56" spans="1:9">
      <c r="A56" s="1">
        <v>45712</v>
      </c>
      <c r="B56" t="s">
        <v>3</v>
      </c>
      <c r="G56" s="86">
        <v>45961</v>
      </c>
      <c r="I56" t="s">
        <v>67</v>
      </c>
    </row>
    <row r="57" spans="1:9">
      <c r="A57" s="1">
        <v>45713</v>
      </c>
      <c r="B57" t="s">
        <v>4</v>
      </c>
      <c r="G57" s="86">
        <v>45973</v>
      </c>
      <c r="I57" t="s">
        <v>67</v>
      </c>
    </row>
    <row r="58" spans="1:9">
      <c r="A58" s="1">
        <v>45714</v>
      </c>
      <c r="B58" t="s">
        <v>5</v>
      </c>
      <c r="G58" s="86">
        <v>45974</v>
      </c>
      <c r="I58" t="s">
        <v>67</v>
      </c>
    </row>
    <row r="59" spans="1:9">
      <c r="A59" s="1">
        <v>45715</v>
      </c>
      <c r="B59" t="s">
        <v>0</v>
      </c>
      <c r="G59" s="86">
        <v>45985</v>
      </c>
      <c r="I59" t="s">
        <v>67</v>
      </c>
    </row>
    <row r="60" spans="1:9">
      <c r="A60" s="1">
        <v>45716</v>
      </c>
      <c r="B60" t="s">
        <v>2</v>
      </c>
      <c r="G60" s="86">
        <v>45986</v>
      </c>
      <c r="I60" t="s">
        <v>67</v>
      </c>
    </row>
    <row r="61" spans="1:9">
      <c r="A61" s="1">
        <v>45717</v>
      </c>
      <c r="B61" t="s">
        <v>3</v>
      </c>
      <c r="G61" s="86">
        <v>45997</v>
      </c>
      <c r="I61" t="s">
        <v>67</v>
      </c>
    </row>
    <row r="62" spans="1:9">
      <c r="A62" s="1">
        <v>45718</v>
      </c>
      <c r="B62" t="s">
        <v>4</v>
      </c>
      <c r="G62" s="86">
        <v>45999</v>
      </c>
      <c r="I62" t="s">
        <v>67</v>
      </c>
    </row>
    <row r="63" spans="1:9">
      <c r="A63" s="1">
        <v>45719</v>
      </c>
      <c r="B63" t="s">
        <v>5</v>
      </c>
      <c r="G63" s="86">
        <v>46000</v>
      </c>
      <c r="I63" t="s">
        <v>67</v>
      </c>
    </row>
    <row r="64" spans="1:9">
      <c r="A64" s="1">
        <v>45720</v>
      </c>
      <c r="B64" t="s">
        <v>0</v>
      </c>
      <c r="G64" s="86">
        <v>46011</v>
      </c>
      <c r="I64" t="s">
        <v>67</v>
      </c>
    </row>
    <row r="65" spans="1:9">
      <c r="A65" s="1">
        <v>45721</v>
      </c>
      <c r="B65" t="s">
        <v>1</v>
      </c>
      <c r="G65" s="86">
        <v>46012</v>
      </c>
      <c r="H65" t="s">
        <v>66</v>
      </c>
      <c r="I65" t="s">
        <v>67</v>
      </c>
    </row>
    <row r="66" spans="1:9">
      <c r="A66" s="1">
        <v>45722</v>
      </c>
      <c r="B66" t="s">
        <v>2</v>
      </c>
    </row>
    <row r="67" spans="1:9">
      <c r="A67" s="1">
        <v>45723</v>
      </c>
      <c r="B67" t="s">
        <v>3</v>
      </c>
    </row>
    <row r="68" spans="1:9">
      <c r="A68" s="1">
        <v>45724</v>
      </c>
      <c r="B68" t="s">
        <v>4</v>
      </c>
    </row>
    <row r="69" spans="1:9">
      <c r="A69" s="1">
        <v>45725</v>
      </c>
      <c r="B69" t="s">
        <v>5</v>
      </c>
    </row>
    <row r="70" spans="1:9">
      <c r="A70" s="1">
        <v>45726</v>
      </c>
      <c r="B70" t="s">
        <v>0</v>
      </c>
    </row>
    <row r="71" spans="1:9">
      <c r="A71" s="1">
        <v>45727</v>
      </c>
      <c r="B71" t="s">
        <v>1</v>
      </c>
    </row>
    <row r="72" spans="1:9">
      <c r="A72" s="1">
        <v>45728</v>
      </c>
      <c r="B72" t="s">
        <v>2</v>
      </c>
    </row>
    <row r="73" spans="1:9">
      <c r="A73" s="1">
        <v>45729</v>
      </c>
      <c r="B73" t="s">
        <v>3</v>
      </c>
    </row>
    <row r="74" spans="1:9">
      <c r="A74" s="1">
        <v>45730</v>
      </c>
      <c r="B74" t="s">
        <v>4</v>
      </c>
    </row>
    <row r="75" spans="1:9">
      <c r="A75" s="1">
        <v>45731</v>
      </c>
      <c r="B75" t="s">
        <v>5</v>
      </c>
    </row>
    <row r="76" spans="1:9">
      <c r="A76" s="1">
        <v>45732</v>
      </c>
      <c r="B76" t="s">
        <v>0</v>
      </c>
    </row>
    <row r="77" spans="1:9">
      <c r="A77" s="1">
        <v>45733</v>
      </c>
      <c r="B77" t="s">
        <v>1</v>
      </c>
    </row>
    <row r="78" spans="1:9">
      <c r="A78" s="1">
        <v>45734</v>
      </c>
      <c r="B78" t="s">
        <v>2</v>
      </c>
    </row>
    <row r="79" spans="1:9">
      <c r="A79" s="1">
        <v>45735</v>
      </c>
      <c r="B79" t="s">
        <v>3</v>
      </c>
    </row>
    <row r="80" spans="1:9">
      <c r="A80" s="1">
        <v>45736</v>
      </c>
      <c r="B80" t="s">
        <v>4</v>
      </c>
    </row>
    <row r="81" spans="1:2">
      <c r="A81" s="1">
        <v>45737</v>
      </c>
      <c r="B81" t="s">
        <v>5</v>
      </c>
    </row>
    <row r="82" spans="1:2">
      <c r="A82" s="1">
        <v>45738</v>
      </c>
      <c r="B82" t="s">
        <v>0</v>
      </c>
    </row>
    <row r="83" spans="1:2">
      <c r="A83" s="1">
        <v>45739</v>
      </c>
      <c r="B83" t="s">
        <v>1</v>
      </c>
    </row>
    <row r="84" spans="1:2">
      <c r="A84" s="1">
        <v>45740</v>
      </c>
      <c r="B84" t="s">
        <v>2</v>
      </c>
    </row>
    <row r="85" spans="1:2">
      <c r="A85" s="1">
        <v>45741</v>
      </c>
      <c r="B85" t="s">
        <v>3</v>
      </c>
    </row>
    <row r="86" spans="1:2">
      <c r="A86" s="1">
        <v>45742</v>
      </c>
      <c r="B86" t="s">
        <v>4</v>
      </c>
    </row>
    <row r="87" spans="1:2">
      <c r="A87" s="1">
        <v>45743</v>
      </c>
      <c r="B87" t="s">
        <v>5</v>
      </c>
    </row>
    <row r="88" spans="1:2">
      <c r="A88" s="1">
        <v>45744</v>
      </c>
      <c r="B88" t="s">
        <v>0</v>
      </c>
    </row>
    <row r="89" spans="1:2">
      <c r="A89" s="1">
        <v>45745</v>
      </c>
      <c r="B89" t="s">
        <v>3</v>
      </c>
    </row>
    <row r="90" spans="1:2">
      <c r="A90" s="1">
        <v>45746</v>
      </c>
      <c r="B90" t="s">
        <v>4</v>
      </c>
    </row>
    <row r="91" spans="1:2">
      <c r="A91" s="1">
        <v>45747</v>
      </c>
      <c r="B91" t="s">
        <v>5</v>
      </c>
    </row>
    <row r="92" spans="1:2">
      <c r="A92" s="1">
        <v>45748</v>
      </c>
      <c r="B92" t="s">
        <v>0</v>
      </c>
    </row>
    <row r="93" spans="1:2">
      <c r="A93" s="1">
        <v>45749</v>
      </c>
      <c r="B93" t="s">
        <v>1</v>
      </c>
    </row>
    <row r="94" spans="1:2">
      <c r="A94" s="1">
        <v>45750</v>
      </c>
      <c r="B94" t="s">
        <v>2</v>
      </c>
    </row>
    <row r="95" spans="1:2">
      <c r="A95" s="1">
        <v>45751</v>
      </c>
      <c r="B95" t="s">
        <v>3</v>
      </c>
    </row>
    <row r="96" spans="1:2">
      <c r="A96" s="1">
        <v>45752</v>
      </c>
      <c r="B96" t="s">
        <v>4</v>
      </c>
    </row>
    <row r="97" spans="1:2">
      <c r="A97" s="1">
        <v>45753</v>
      </c>
      <c r="B97" t="s">
        <v>5</v>
      </c>
    </row>
    <row r="98" spans="1:2">
      <c r="A98" s="1">
        <v>45754</v>
      </c>
      <c r="B98" t="s">
        <v>0</v>
      </c>
    </row>
    <row r="99" spans="1:2">
      <c r="A99" s="1">
        <v>45755</v>
      </c>
      <c r="B99" t="s">
        <v>1</v>
      </c>
    </row>
    <row r="100" spans="1:2">
      <c r="A100" s="1">
        <v>45756</v>
      </c>
      <c r="B100" t="s">
        <v>2</v>
      </c>
    </row>
    <row r="101" spans="1:2">
      <c r="A101" s="1">
        <v>45757</v>
      </c>
      <c r="B101" t="s">
        <v>3</v>
      </c>
    </row>
    <row r="102" spans="1:2">
      <c r="A102" s="1">
        <v>45758</v>
      </c>
      <c r="B102" t="s">
        <v>4</v>
      </c>
    </row>
    <row r="103" spans="1:2">
      <c r="A103" s="1">
        <v>45759</v>
      </c>
      <c r="B103" t="s">
        <v>5</v>
      </c>
    </row>
    <row r="104" spans="1:2">
      <c r="A104" s="1">
        <v>45760</v>
      </c>
      <c r="B104" t="s">
        <v>0</v>
      </c>
    </row>
    <row r="105" spans="1:2">
      <c r="A105" s="1">
        <v>45761</v>
      </c>
      <c r="B105" t="s">
        <v>1</v>
      </c>
    </row>
    <row r="106" spans="1:2">
      <c r="A106" s="1">
        <v>45762</v>
      </c>
      <c r="B106" t="s">
        <v>2</v>
      </c>
    </row>
    <row r="107" spans="1:2">
      <c r="A107" s="1">
        <v>45763</v>
      </c>
      <c r="B107" t="s">
        <v>3</v>
      </c>
    </row>
    <row r="108" spans="1:2">
      <c r="A108" s="1">
        <v>45764</v>
      </c>
      <c r="B108" t="s">
        <v>4</v>
      </c>
    </row>
    <row r="109" spans="1:2">
      <c r="A109" s="1">
        <v>45765</v>
      </c>
      <c r="B109" t="s">
        <v>5</v>
      </c>
    </row>
    <row r="110" spans="1:2">
      <c r="A110" s="1">
        <v>45766</v>
      </c>
      <c r="B110" t="s">
        <v>0</v>
      </c>
    </row>
    <row r="111" spans="1:2">
      <c r="A111" s="1">
        <v>45767</v>
      </c>
      <c r="B111" t="s">
        <v>1</v>
      </c>
    </row>
    <row r="112" spans="1:2">
      <c r="A112" s="1">
        <v>45768</v>
      </c>
      <c r="B112" t="s">
        <v>2</v>
      </c>
    </row>
    <row r="113" spans="1:2">
      <c r="A113" s="1">
        <v>45769</v>
      </c>
      <c r="B113" t="s">
        <v>3</v>
      </c>
    </row>
    <row r="114" spans="1:2">
      <c r="A114" s="1">
        <v>45770</v>
      </c>
      <c r="B114" t="s">
        <v>4</v>
      </c>
    </row>
    <row r="115" spans="1:2">
      <c r="A115" s="1">
        <v>45771</v>
      </c>
      <c r="B115" t="s">
        <v>5</v>
      </c>
    </row>
    <row r="116" spans="1:2">
      <c r="A116" s="1">
        <v>45772</v>
      </c>
      <c r="B116" t="s">
        <v>0</v>
      </c>
    </row>
    <row r="117" spans="1:2">
      <c r="A117" s="1">
        <v>45773</v>
      </c>
      <c r="B117" t="s">
        <v>1</v>
      </c>
    </row>
    <row r="118" spans="1:2">
      <c r="A118" s="1">
        <v>45774</v>
      </c>
      <c r="B118" t="s">
        <v>2</v>
      </c>
    </row>
    <row r="119" spans="1:2">
      <c r="A119" s="1">
        <v>45775</v>
      </c>
      <c r="B119" t="s">
        <v>4</v>
      </c>
    </row>
    <row r="120" spans="1:2">
      <c r="A120" s="1">
        <v>45776</v>
      </c>
      <c r="B120" t="s">
        <v>5</v>
      </c>
    </row>
    <row r="121" spans="1:2">
      <c r="A121" s="1">
        <v>45777</v>
      </c>
      <c r="B121" t="s">
        <v>0</v>
      </c>
    </row>
    <row r="122" spans="1:2">
      <c r="A122" s="1">
        <v>45778</v>
      </c>
      <c r="B122" t="s">
        <v>1</v>
      </c>
    </row>
    <row r="123" spans="1:2">
      <c r="A123" s="1">
        <v>45779</v>
      </c>
      <c r="B123" t="s">
        <v>2</v>
      </c>
    </row>
    <row r="124" spans="1:2">
      <c r="A124" s="1">
        <v>45780</v>
      </c>
      <c r="B124" t="s">
        <v>3</v>
      </c>
    </row>
    <row r="125" spans="1:2">
      <c r="A125" s="1">
        <v>45781</v>
      </c>
      <c r="B125" t="s">
        <v>4</v>
      </c>
    </row>
    <row r="126" spans="1:2">
      <c r="A126" s="1">
        <v>45782</v>
      </c>
      <c r="B126" t="s">
        <v>5</v>
      </c>
    </row>
    <row r="127" spans="1:2">
      <c r="A127" s="1">
        <v>45783</v>
      </c>
      <c r="B127" t="s">
        <v>0</v>
      </c>
    </row>
    <row r="128" spans="1:2">
      <c r="A128" s="1">
        <v>45784</v>
      </c>
      <c r="B128" t="s">
        <v>1</v>
      </c>
    </row>
    <row r="129" spans="1:2">
      <c r="A129" s="1">
        <v>45785</v>
      </c>
      <c r="B129" t="s">
        <v>2</v>
      </c>
    </row>
    <row r="130" spans="1:2">
      <c r="A130" s="1">
        <v>45786</v>
      </c>
      <c r="B130" t="s">
        <v>3</v>
      </c>
    </row>
    <row r="131" spans="1:2">
      <c r="A131" s="1">
        <v>45787</v>
      </c>
      <c r="B131" t="s">
        <v>4</v>
      </c>
    </row>
    <row r="132" spans="1:2">
      <c r="A132" s="1">
        <v>45788</v>
      </c>
      <c r="B132" t="s">
        <v>5</v>
      </c>
    </row>
    <row r="133" spans="1:2">
      <c r="A133" s="1">
        <v>45789</v>
      </c>
      <c r="B133" t="s">
        <v>0</v>
      </c>
    </row>
    <row r="134" spans="1:2">
      <c r="A134" s="1">
        <v>45790</v>
      </c>
      <c r="B134" t="s">
        <v>1</v>
      </c>
    </row>
    <row r="135" spans="1:2">
      <c r="A135" s="1">
        <v>45791</v>
      </c>
      <c r="B135" t="s">
        <v>2</v>
      </c>
    </row>
    <row r="136" spans="1:2">
      <c r="A136" s="1">
        <v>45792</v>
      </c>
      <c r="B136" t="s">
        <v>3</v>
      </c>
    </row>
    <row r="137" spans="1:2">
      <c r="A137" s="1">
        <v>45793</v>
      </c>
      <c r="B137" t="s">
        <v>4</v>
      </c>
    </row>
    <row r="138" spans="1:2">
      <c r="A138" s="1">
        <v>45794</v>
      </c>
      <c r="B138" t="s">
        <v>5</v>
      </c>
    </row>
    <row r="139" spans="1:2">
      <c r="A139" s="1">
        <v>45795</v>
      </c>
      <c r="B139" t="s">
        <v>0</v>
      </c>
    </row>
    <row r="140" spans="1:2">
      <c r="A140" s="1">
        <v>45796</v>
      </c>
      <c r="B140" t="s">
        <v>1</v>
      </c>
    </row>
    <row r="141" spans="1:2">
      <c r="A141" s="1">
        <v>45797</v>
      </c>
      <c r="B141" t="s">
        <v>2</v>
      </c>
    </row>
    <row r="142" spans="1:2">
      <c r="A142" s="1">
        <v>45798</v>
      </c>
      <c r="B142" t="s">
        <v>3</v>
      </c>
    </row>
    <row r="143" spans="1:2">
      <c r="A143" s="1">
        <v>45799</v>
      </c>
      <c r="B143" t="s">
        <v>4</v>
      </c>
    </row>
    <row r="144" spans="1:2">
      <c r="A144" s="1">
        <v>45800</v>
      </c>
      <c r="B144" t="s">
        <v>5</v>
      </c>
    </row>
    <row r="145" spans="1:2">
      <c r="A145" s="1">
        <v>45801</v>
      </c>
      <c r="B145" t="s">
        <v>0</v>
      </c>
    </row>
    <row r="146" spans="1:2">
      <c r="A146" s="1">
        <v>45802</v>
      </c>
      <c r="B146" t="s">
        <v>1</v>
      </c>
    </row>
    <row r="147" spans="1:2">
      <c r="A147" s="1">
        <v>45803</v>
      </c>
      <c r="B147" t="s">
        <v>2</v>
      </c>
    </row>
    <row r="148" spans="1:2">
      <c r="A148" s="1">
        <v>45804</v>
      </c>
      <c r="B148" t="s">
        <v>5</v>
      </c>
    </row>
    <row r="149" spans="1:2">
      <c r="A149" s="1">
        <v>45805</v>
      </c>
      <c r="B149" t="s">
        <v>0</v>
      </c>
    </row>
    <row r="150" spans="1:2">
      <c r="A150" s="1">
        <v>45806</v>
      </c>
      <c r="B150" t="s">
        <v>1</v>
      </c>
    </row>
    <row r="151" spans="1:2">
      <c r="A151" s="1">
        <v>45807</v>
      </c>
      <c r="B151" t="s">
        <v>2</v>
      </c>
    </row>
    <row r="152" spans="1:2">
      <c r="A152" s="1">
        <v>45808</v>
      </c>
      <c r="B152" t="s">
        <v>3</v>
      </c>
    </row>
    <row r="153" spans="1:2">
      <c r="A153" s="1">
        <v>45809</v>
      </c>
      <c r="B153" t="s">
        <v>4</v>
      </c>
    </row>
    <row r="154" spans="1:2">
      <c r="A154" s="1">
        <v>45810</v>
      </c>
      <c r="B154" t="s">
        <v>5</v>
      </c>
    </row>
    <row r="155" spans="1:2">
      <c r="A155" s="1">
        <v>45811</v>
      </c>
      <c r="B155" t="s">
        <v>0</v>
      </c>
    </row>
    <row r="156" spans="1:2">
      <c r="A156" s="1">
        <v>45812</v>
      </c>
      <c r="B156" t="s">
        <v>1</v>
      </c>
    </row>
    <row r="157" spans="1:2">
      <c r="A157" s="1">
        <v>45813</v>
      </c>
      <c r="B157" t="s">
        <v>2</v>
      </c>
    </row>
    <row r="158" spans="1:2">
      <c r="A158" s="1">
        <v>45814</v>
      </c>
      <c r="B158" t="s">
        <v>3</v>
      </c>
    </row>
    <row r="159" spans="1:2">
      <c r="A159" s="1">
        <v>45815</v>
      </c>
      <c r="B159" t="s">
        <v>4</v>
      </c>
    </row>
    <row r="160" spans="1:2">
      <c r="A160" s="1">
        <v>45816</v>
      </c>
      <c r="B160" t="s">
        <v>5</v>
      </c>
    </row>
    <row r="161" spans="1:2">
      <c r="A161" s="1">
        <v>45817</v>
      </c>
      <c r="B161" t="s">
        <v>0</v>
      </c>
    </row>
    <row r="162" spans="1:2">
      <c r="A162" s="1">
        <v>45818</v>
      </c>
      <c r="B162" t="s">
        <v>1</v>
      </c>
    </row>
    <row r="163" spans="1:2">
      <c r="A163" s="1">
        <v>45819</v>
      </c>
      <c r="B163" t="s">
        <v>2</v>
      </c>
    </row>
    <row r="164" spans="1:2">
      <c r="A164" s="1">
        <v>45820</v>
      </c>
      <c r="B164" t="s">
        <v>3</v>
      </c>
    </row>
    <row r="165" spans="1:2">
      <c r="A165" s="1">
        <v>45821</v>
      </c>
      <c r="B165" t="s">
        <v>4</v>
      </c>
    </row>
    <row r="166" spans="1:2">
      <c r="A166" s="1">
        <v>45822</v>
      </c>
      <c r="B166" t="s">
        <v>5</v>
      </c>
    </row>
    <row r="167" spans="1:2">
      <c r="A167" s="1">
        <v>45823</v>
      </c>
      <c r="B167" t="s">
        <v>0</v>
      </c>
    </row>
    <row r="168" spans="1:2">
      <c r="A168" s="1">
        <v>45824</v>
      </c>
      <c r="B168" t="s">
        <v>1</v>
      </c>
    </row>
    <row r="169" spans="1:2">
      <c r="A169" s="1">
        <v>45825</v>
      </c>
      <c r="B169" t="s">
        <v>2</v>
      </c>
    </row>
    <row r="170" spans="1:2">
      <c r="A170" s="1">
        <v>45826</v>
      </c>
      <c r="B170" t="s">
        <v>3</v>
      </c>
    </row>
    <row r="171" spans="1:2">
      <c r="A171" s="1">
        <v>45827</v>
      </c>
      <c r="B171" t="s">
        <v>4</v>
      </c>
    </row>
    <row r="172" spans="1:2">
      <c r="A172" s="1">
        <v>45828</v>
      </c>
      <c r="B172" t="s">
        <v>5</v>
      </c>
    </row>
    <row r="173" spans="1:2">
      <c r="A173" s="1">
        <v>45829</v>
      </c>
      <c r="B173" t="s">
        <v>0</v>
      </c>
    </row>
    <row r="174" spans="1:2">
      <c r="A174" s="1">
        <v>45830</v>
      </c>
      <c r="B174" t="s">
        <v>1</v>
      </c>
    </row>
    <row r="175" spans="1:2">
      <c r="A175" s="1">
        <v>45831</v>
      </c>
      <c r="B175" t="s">
        <v>2</v>
      </c>
    </row>
    <row r="176" spans="1:2">
      <c r="A176" s="1">
        <v>45832</v>
      </c>
      <c r="B176" t="s">
        <v>3</v>
      </c>
    </row>
    <row r="177" spans="1:2">
      <c r="A177" s="1">
        <v>45833</v>
      </c>
      <c r="B177" t="s">
        <v>0</v>
      </c>
    </row>
    <row r="178" spans="1:2">
      <c r="A178" s="1">
        <v>45834</v>
      </c>
      <c r="B178" t="s">
        <v>1</v>
      </c>
    </row>
    <row r="179" spans="1:2">
      <c r="A179" s="1">
        <v>45835</v>
      </c>
      <c r="B179" t="s">
        <v>2</v>
      </c>
    </row>
    <row r="180" spans="1:2">
      <c r="A180" s="1">
        <v>45836</v>
      </c>
      <c r="B180" t="s">
        <v>3</v>
      </c>
    </row>
    <row r="181" spans="1:2">
      <c r="A181" s="1">
        <v>45837</v>
      </c>
      <c r="B181" t="s">
        <v>4</v>
      </c>
    </row>
    <row r="182" spans="1:2">
      <c r="A182" s="1">
        <v>45838</v>
      </c>
      <c r="B182" t="s">
        <v>5</v>
      </c>
    </row>
    <row r="183" spans="1:2">
      <c r="A183" s="1">
        <v>45839</v>
      </c>
      <c r="B183" t="s">
        <v>0</v>
      </c>
    </row>
    <row r="184" spans="1:2">
      <c r="A184" s="1">
        <v>45840</v>
      </c>
      <c r="B184" t="s">
        <v>1</v>
      </c>
    </row>
    <row r="185" spans="1:2">
      <c r="A185" s="1">
        <v>45841</v>
      </c>
      <c r="B185" t="s">
        <v>2</v>
      </c>
    </row>
    <row r="186" spans="1:2">
      <c r="A186" s="1">
        <v>45842</v>
      </c>
      <c r="B186" t="s">
        <v>3</v>
      </c>
    </row>
    <row r="187" spans="1:2">
      <c r="A187" s="1">
        <v>45843</v>
      </c>
      <c r="B187" t="s">
        <v>4</v>
      </c>
    </row>
    <row r="188" spans="1:2">
      <c r="A188" s="1">
        <v>45844</v>
      </c>
      <c r="B188" t="s">
        <v>5</v>
      </c>
    </row>
    <row r="189" spans="1:2">
      <c r="A189" s="1">
        <v>45845</v>
      </c>
      <c r="B189" t="s">
        <v>0</v>
      </c>
    </row>
    <row r="190" spans="1:2">
      <c r="A190" s="1">
        <v>45846</v>
      </c>
      <c r="B190" t="s">
        <v>1</v>
      </c>
    </row>
    <row r="191" spans="1:2">
      <c r="A191" s="1">
        <v>45847</v>
      </c>
      <c r="B191" t="s">
        <v>2</v>
      </c>
    </row>
    <row r="192" spans="1:2">
      <c r="A192" s="1">
        <v>45848</v>
      </c>
      <c r="B192" t="s">
        <v>3</v>
      </c>
    </row>
    <row r="193" spans="1:2">
      <c r="A193" s="1">
        <v>45849</v>
      </c>
      <c r="B193" t="s">
        <v>4</v>
      </c>
    </row>
    <row r="194" spans="1:2">
      <c r="A194" s="1">
        <v>45850</v>
      </c>
      <c r="B194" t="s">
        <v>5</v>
      </c>
    </row>
    <row r="195" spans="1:2">
      <c r="A195" s="1">
        <v>45851</v>
      </c>
      <c r="B195" t="s">
        <v>0</v>
      </c>
    </row>
    <row r="196" spans="1:2">
      <c r="A196" s="1">
        <v>45852</v>
      </c>
      <c r="B196" t="s">
        <v>1</v>
      </c>
    </row>
    <row r="197" spans="1:2">
      <c r="A197" s="1">
        <v>45853</v>
      </c>
      <c r="B197" t="s">
        <v>2</v>
      </c>
    </row>
    <row r="198" spans="1:2">
      <c r="A198" s="1">
        <v>45854</v>
      </c>
      <c r="B198" t="s">
        <v>3</v>
      </c>
    </row>
    <row r="199" spans="1:2">
      <c r="A199" s="1">
        <v>45855</v>
      </c>
      <c r="B199" t="s">
        <v>4</v>
      </c>
    </row>
    <row r="200" spans="1:2">
      <c r="A200" s="1">
        <v>45856</v>
      </c>
      <c r="B200" t="s">
        <v>5</v>
      </c>
    </row>
    <row r="201" spans="1:2">
      <c r="A201" s="1">
        <v>45857</v>
      </c>
      <c r="B201" t="s">
        <v>0</v>
      </c>
    </row>
    <row r="202" spans="1:2">
      <c r="A202" s="1">
        <v>45858</v>
      </c>
      <c r="B202" t="s">
        <v>1</v>
      </c>
    </row>
    <row r="203" spans="1:2">
      <c r="A203" s="1">
        <v>45859</v>
      </c>
      <c r="B203" t="s">
        <v>2</v>
      </c>
    </row>
    <row r="204" spans="1:2">
      <c r="A204" s="1">
        <v>45860</v>
      </c>
      <c r="B204" t="s">
        <v>3</v>
      </c>
    </row>
    <row r="205" spans="1:2">
      <c r="A205" s="1">
        <v>45861</v>
      </c>
      <c r="B205" t="s">
        <v>4</v>
      </c>
    </row>
    <row r="206" spans="1:2">
      <c r="A206" s="1">
        <v>45862</v>
      </c>
      <c r="B206" t="s">
        <v>5</v>
      </c>
    </row>
    <row r="207" spans="1:2">
      <c r="A207" s="1">
        <v>45863</v>
      </c>
      <c r="B207" t="s">
        <v>0</v>
      </c>
    </row>
    <row r="208" spans="1:2">
      <c r="A208" s="1">
        <v>45864</v>
      </c>
      <c r="B208" t="s">
        <v>1</v>
      </c>
    </row>
    <row r="209" spans="1:2">
      <c r="A209" s="1">
        <v>45865</v>
      </c>
      <c r="B209" t="s">
        <v>2</v>
      </c>
    </row>
    <row r="210" spans="1:2">
      <c r="A210" s="1">
        <v>45866</v>
      </c>
      <c r="B210" t="s">
        <v>3</v>
      </c>
    </row>
    <row r="211" spans="1:2">
      <c r="A211" s="1">
        <v>45867</v>
      </c>
      <c r="B211" t="s">
        <v>4</v>
      </c>
    </row>
    <row r="212" spans="1:2">
      <c r="A212" s="1">
        <v>45868</v>
      </c>
      <c r="B212" t="s">
        <v>5</v>
      </c>
    </row>
    <row r="213" spans="1:2">
      <c r="A213" s="1">
        <v>45869</v>
      </c>
      <c r="B213" t="s">
        <v>0</v>
      </c>
    </row>
    <row r="214" spans="1:2">
      <c r="A214" s="1">
        <v>45870</v>
      </c>
      <c r="B214" t="s">
        <v>1</v>
      </c>
    </row>
    <row r="215" spans="1:2">
      <c r="A215" s="1">
        <v>45871</v>
      </c>
      <c r="B215" t="s">
        <v>2</v>
      </c>
    </row>
    <row r="216" spans="1:2">
      <c r="A216" s="1">
        <v>45872</v>
      </c>
      <c r="B216" t="s">
        <v>3</v>
      </c>
    </row>
    <row r="217" spans="1:2">
      <c r="A217" s="1">
        <v>45873</v>
      </c>
      <c r="B217" t="s">
        <v>4</v>
      </c>
    </row>
    <row r="218" spans="1:2">
      <c r="A218" s="1">
        <v>45874</v>
      </c>
      <c r="B218" t="s">
        <v>5</v>
      </c>
    </row>
    <row r="219" spans="1:2">
      <c r="A219" s="1">
        <v>45875</v>
      </c>
      <c r="B219" t="s">
        <v>0</v>
      </c>
    </row>
    <row r="220" spans="1:2">
      <c r="A220" s="1">
        <v>45876</v>
      </c>
      <c r="B220" t="s">
        <v>1</v>
      </c>
    </row>
    <row r="221" spans="1:2">
      <c r="A221" s="1">
        <v>45877</v>
      </c>
      <c r="B221" t="s">
        <v>2</v>
      </c>
    </row>
    <row r="222" spans="1:2">
      <c r="A222" s="1">
        <v>45878</v>
      </c>
      <c r="B222" t="s">
        <v>3</v>
      </c>
    </row>
    <row r="223" spans="1:2">
      <c r="A223" s="1">
        <v>45879</v>
      </c>
      <c r="B223" t="s">
        <v>4</v>
      </c>
    </row>
    <row r="224" spans="1:2">
      <c r="A224" s="1">
        <v>45880</v>
      </c>
      <c r="B224" t="s">
        <v>5</v>
      </c>
    </row>
    <row r="225" spans="1:2">
      <c r="A225" s="1">
        <v>45881</v>
      </c>
      <c r="B225" t="s">
        <v>0</v>
      </c>
    </row>
    <row r="226" spans="1:2">
      <c r="A226" s="1">
        <v>45882</v>
      </c>
      <c r="B226" t="s">
        <v>1</v>
      </c>
    </row>
    <row r="227" spans="1:2">
      <c r="A227" s="1">
        <v>45883</v>
      </c>
      <c r="B227" t="s">
        <v>2</v>
      </c>
    </row>
    <row r="228" spans="1:2">
      <c r="A228" s="1">
        <v>45884</v>
      </c>
      <c r="B228" t="s">
        <v>3</v>
      </c>
    </row>
    <row r="229" spans="1:2">
      <c r="A229" s="1">
        <v>45885</v>
      </c>
      <c r="B229" t="s">
        <v>4</v>
      </c>
    </row>
    <row r="230" spans="1:2">
      <c r="A230" s="1">
        <v>45886</v>
      </c>
      <c r="B230" t="s">
        <v>5</v>
      </c>
    </row>
    <row r="231" spans="1:2">
      <c r="A231" s="1">
        <v>45887</v>
      </c>
      <c r="B231" t="s">
        <v>0</v>
      </c>
    </row>
    <row r="232" spans="1:2">
      <c r="A232" s="1">
        <v>45888</v>
      </c>
      <c r="B232" t="s">
        <v>1</v>
      </c>
    </row>
    <row r="233" spans="1:2">
      <c r="A233" s="1">
        <v>45889</v>
      </c>
      <c r="B233" t="s">
        <v>2</v>
      </c>
    </row>
    <row r="234" spans="1:2">
      <c r="A234" s="1">
        <v>45890</v>
      </c>
      <c r="B234" t="s">
        <v>3</v>
      </c>
    </row>
    <row r="235" spans="1:2">
      <c r="A235" s="1">
        <v>45891</v>
      </c>
      <c r="B235" t="s">
        <v>4</v>
      </c>
    </row>
    <row r="236" spans="1:2">
      <c r="A236" s="1">
        <v>45892</v>
      </c>
      <c r="B236" t="s">
        <v>1</v>
      </c>
    </row>
    <row r="237" spans="1:2">
      <c r="A237" s="1">
        <v>45893</v>
      </c>
      <c r="B237" t="s">
        <v>2</v>
      </c>
    </row>
    <row r="238" spans="1:2">
      <c r="A238" s="1">
        <v>45894</v>
      </c>
      <c r="B238" t="s">
        <v>3</v>
      </c>
    </row>
    <row r="239" spans="1:2">
      <c r="A239" s="1">
        <v>45895</v>
      </c>
      <c r="B239" t="s">
        <v>4</v>
      </c>
    </row>
    <row r="240" spans="1:2">
      <c r="A240" s="1">
        <v>45896</v>
      </c>
      <c r="B240" t="s">
        <v>5</v>
      </c>
    </row>
    <row r="241" spans="1:2">
      <c r="A241" s="1">
        <v>45897</v>
      </c>
      <c r="B241" t="s">
        <v>0</v>
      </c>
    </row>
    <row r="242" spans="1:2">
      <c r="A242" s="1">
        <v>45898</v>
      </c>
      <c r="B242" t="s">
        <v>1</v>
      </c>
    </row>
    <row r="243" spans="1:2">
      <c r="A243" s="1">
        <v>45899</v>
      </c>
      <c r="B243" t="s">
        <v>2</v>
      </c>
    </row>
    <row r="244" spans="1:2">
      <c r="A244" s="1">
        <v>45900</v>
      </c>
      <c r="B244" t="s">
        <v>3</v>
      </c>
    </row>
    <row r="245" spans="1:2">
      <c r="A245" s="1">
        <v>45901</v>
      </c>
      <c r="B245" t="s">
        <v>4</v>
      </c>
    </row>
    <row r="246" spans="1:2">
      <c r="A246" s="1">
        <v>45902</v>
      </c>
      <c r="B246" t="s">
        <v>5</v>
      </c>
    </row>
    <row r="247" spans="1:2">
      <c r="A247" s="1">
        <v>45903</v>
      </c>
      <c r="B247" t="s">
        <v>0</v>
      </c>
    </row>
    <row r="248" spans="1:2">
      <c r="A248" s="1">
        <v>45904</v>
      </c>
      <c r="B248" t="s">
        <v>1</v>
      </c>
    </row>
    <row r="249" spans="1:2">
      <c r="A249" s="1">
        <v>45905</v>
      </c>
      <c r="B249" t="s">
        <v>2</v>
      </c>
    </row>
    <row r="250" spans="1:2">
      <c r="A250" s="1">
        <v>45906</v>
      </c>
      <c r="B250" t="s">
        <v>3</v>
      </c>
    </row>
    <row r="251" spans="1:2">
      <c r="A251" s="1">
        <v>45907</v>
      </c>
      <c r="B251" t="s">
        <v>4</v>
      </c>
    </row>
    <row r="252" spans="1:2">
      <c r="A252" s="1">
        <v>45908</v>
      </c>
      <c r="B252" t="s">
        <v>5</v>
      </c>
    </row>
    <row r="253" spans="1:2">
      <c r="A253" s="1">
        <v>45909</v>
      </c>
      <c r="B253" t="s">
        <v>0</v>
      </c>
    </row>
    <row r="254" spans="1:2">
      <c r="A254" s="1">
        <v>45910</v>
      </c>
      <c r="B254" t="s">
        <v>1</v>
      </c>
    </row>
    <row r="255" spans="1:2">
      <c r="A255" s="1">
        <v>45911</v>
      </c>
      <c r="B255" t="s">
        <v>2</v>
      </c>
    </row>
    <row r="256" spans="1:2">
      <c r="A256" s="1">
        <v>45912</v>
      </c>
      <c r="B256" t="s">
        <v>3</v>
      </c>
    </row>
    <row r="257" spans="1:2">
      <c r="A257" s="1">
        <v>45913</v>
      </c>
      <c r="B257" t="s">
        <v>4</v>
      </c>
    </row>
    <row r="258" spans="1:2">
      <c r="A258" s="1">
        <v>45914</v>
      </c>
      <c r="B258" t="s">
        <v>5</v>
      </c>
    </row>
    <row r="259" spans="1:2">
      <c r="A259" s="1">
        <v>45915</v>
      </c>
      <c r="B259" t="s">
        <v>0</v>
      </c>
    </row>
    <row r="260" spans="1:2">
      <c r="A260" s="1">
        <v>45916</v>
      </c>
      <c r="B260" t="s">
        <v>1</v>
      </c>
    </row>
    <row r="261" spans="1:2">
      <c r="A261" s="1">
        <v>45917</v>
      </c>
      <c r="B261" t="s">
        <v>2</v>
      </c>
    </row>
    <row r="262" spans="1:2">
      <c r="A262" s="1">
        <v>45918</v>
      </c>
      <c r="B262" t="s">
        <v>3</v>
      </c>
    </row>
    <row r="263" spans="1:2">
      <c r="A263" s="1">
        <v>45919</v>
      </c>
      <c r="B263" t="s">
        <v>4</v>
      </c>
    </row>
    <row r="264" spans="1:2">
      <c r="A264" s="1">
        <v>45920</v>
      </c>
      <c r="B264" t="s">
        <v>5</v>
      </c>
    </row>
    <row r="265" spans="1:2">
      <c r="A265" s="1">
        <v>45921</v>
      </c>
      <c r="B265" t="s">
        <v>0</v>
      </c>
    </row>
    <row r="266" spans="1:2">
      <c r="A266" s="1">
        <v>45922</v>
      </c>
      <c r="B266" t="s">
        <v>2</v>
      </c>
    </row>
    <row r="267" spans="1:2">
      <c r="A267" s="1">
        <v>45923</v>
      </c>
      <c r="B267" t="s">
        <v>3</v>
      </c>
    </row>
    <row r="268" spans="1:2">
      <c r="A268" s="1">
        <v>45924</v>
      </c>
      <c r="B268" t="s">
        <v>4</v>
      </c>
    </row>
    <row r="269" spans="1:2">
      <c r="A269" s="1">
        <v>45925</v>
      </c>
      <c r="B269" t="s">
        <v>5</v>
      </c>
    </row>
    <row r="270" spans="1:2">
      <c r="A270" s="1">
        <v>45926</v>
      </c>
      <c r="B270" t="s">
        <v>0</v>
      </c>
    </row>
    <row r="271" spans="1:2">
      <c r="A271" s="1">
        <v>45927</v>
      </c>
      <c r="B271" t="s">
        <v>1</v>
      </c>
    </row>
    <row r="272" spans="1:2">
      <c r="A272" s="1">
        <v>45928</v>
      </c>
      <c r="B272" t="s">
        <v>2</v>
      </c>
    </row>
    <row r="273" spans="1:2">
      <c r="A273" s="1">
        <v>45929</v>
      </c>
      <c r="B273" t="s">
        <v>3</v>
      </c>
    </row>
    <row r="274" spans="1:2">
      <c r="A274" s="1">
        <v>45930</v>
      </c>
      <c r="B274" t="s">
        <v>4</v>
      </c>
    </row>
    <row r="275" spans="1:2">
      <c r="A275" s="1">
        <v>45931</v>
      </c>
      <c r="B275" t="s">
        <v>5</v>
      </c>
    </row>
    <row r="276" spans="1:2">
      <c r="A276" s="1">
        <v>45932</v>
      </c>
      <c r="B276" t="s">
        <v>0</v>
      </c>
    </row>
    <row r="277" spans="1:2">
      <c r="A277" s="1">
        <v>45933</v>
      </c>
      <c r="B277" t="s">
        <v>1</v>
      </c>
    </row>
    <row r="278" spans="1:2">
      <c r="A278" s="1">
        <v>45934</v>
      </c>
      <c r="B278" t="s">
        <v>2</v>
      </c>
    </row>
    <row r="279" spans="1:2">
      <c r="A279" s="1">
        <v>45935</v>
      </c>
      <c r="B279" t="s">
        <v>3</v>
      </c>
    </row>
    <row r="280" spans="1:2">
      <c r="A280" s="1">
        <v>45936</v>
      </c>
      <c r="B280" t="s">
        <v>4</v>
      </c>
    </row>
    <row r="281" spans="1:2">
      <c r="A281" s="1">
        <v>45937</v>
      </c>
      <c r="B281" t="s">
        <v>5</v>
      </c>
    </row>
    <row r="282" spans="1:2">
      <c r="A282" s="1">
        <v>45938</v>
      </c>
      <c r="B282" t="s">
        <v>0</v>
      </c>
    </row>
    <row r="283" spans="1:2">
      <c r="A283" s="1">
        <v>45939</v>
      </c>
      <c r="B283" t="s">
        <v>1</v>
      </c>
    </row>
    <row r="284" spans="1:2">
      <c r="A284" s="1">
        <v>45940</v>
      </c>
      <c r="B284" t="s">
        <v>2</v>
      </c>
    </row>
    <row r="285" spans="1:2">
      <c r="A285" s="1">
        <v>45941</v>
      </c>
      <c r="B285" t="s">
        <v>3</v>
      </c>
    </row>
    <row r="286" spans="1:2">
      <c r="A286" s="1">
        <v>45942</v>
      </c>
      <c r="B286" t="s">
        <v>4</v>
      </c>
    </row>
    <row r="287" spans="1:2">
      <c r="A287" s="1">
        <v>45943</v>
      </c>
      <c r="B287" t="s">
        <v>5</v>
      </c>
    </row>
    <row r="288" spans="1:2">
      <c r="A288" s="1">
        <v>45944</v>
      </c>
      <c r="B288" t="s">
        <v>0</v>
      </c>
    </row>
    <row r="289" spans="1:2">
      <c r="A289" s="1">
        <v>45945</v>
      </c>
      <c r="B289" t="s">
        <v>1</v>
      </c>
    </row>
    <row r="290" spans="1:2">
      <c r="A290" s="1">
        <v>45946</v>
      </c>
      <c r="B290" t="s">
        <v>2</v>
      </c>
    </row>
    <row r="291" spans="1:2">
      <c r="A291" s="1">
        <v>45947</v>
      </c>
      <c r="B291" t="s">
        <v>3</v>
      </c>
    </row>
    <row r="292" spans="1:2">
      <c r="A292" s="1">
        <v>45948</v>
      </c>
      <c r="B292" t="s">
        <v>4</v>
      </c>
    </row>
    <row r="293" spans="1:2">
      <c r="A293" s="1">
        <v>45949</v>
      </c>
      <c r="B293" t="s">
        <v>5</v>
      </c>
    </row>
    <row r="294" spans="1:2">
      <c r="A294" s="1">
        <v>45950</v>
      </c>
      <c r="B294" t="s">
        <v>0</v>
      </c>
    </row>
    <row r="295" spans="1:2">
      <c r="A295" s="1">
        <v>45951</v>
      </c>
      <c r="B295" t="s">
        <v>3</v>
      </c>
    </row>
    <row r="296" spans="1:2">
      <c r="A296" s="1">
        <v>45952</v>
      </c>
      <c r="B296" t="s">
        <v>4</v>
      </c>
    </row>
    <row r="297" spans="1:2">
      <c r="A297" s="1">
        <v>45953</v>
      </c>
      <c r="B297" t="s">
        <v>5</v>
      </c>
    </row>
    <row r="298" spans="1:2">
      <c r="A298" s="1">
        <v>45954</v>
      </c>
      <c r="B298" t="s">
        <v>0</v>
      </c>
    </row>
    <row r="299" spans="1:2">
      <c r="A299" s="1">
        <v>45955</v>
      </c>
      <c r="B299" t="s">
        <v>1</v>
      </c>
    </row>
    <row r="300" spans="1:2">
      <c r="A300" s="1">
        <v>45956</v>
      </c>
      <c r="B300" t="s">
        <v>2</v>
      </c>
    </row>
    <row r="301" spans="1:2">
      <c r="A301" s="1">
        <v>45957</v>
      </c>
      <c r="B301" t="s">
        <v>3</v>
      </c>
    </row>
    <row r="302" spans="1:2">
      <c r="A302" s="1">
        <v>45958</v>
      </c>
      <c r="B302" t="s">
        <v>4</v>
      </c>
    </row>
    <row r="303" spans="1:2">
      <c r="A303" s="1">
        <v>45959</v>
      </c>
      <c r="B303" t="s">
        <v>5</v>
      </c>
    </row>
    <row r="304" spans="1:2">
      <c r="A304" s="1">
        <v>45960</v>
      </c>
      <c r="B304" t="s">
        <v>0</v>
      </c>
    </row>
    <row r="305" spans="1:2">
      <c r="A305" s="1">
        <v>45961</v>
      </c>
      <c r="B305" t="s">
        <v>1</v>
      </c>
    </row>
    <row r="306" spans="1:2">
      <c r="A306" s="1">
        <v>45962</v>
      </c>
      <c r="B306" t="s">
        <v>2</v>
      </c>
    </row>
    <row r="307" spans="1:2">
      <c r="A307" s="1">
        <v>45963</v>
      </c>
      <c r="B307" t="s">
        <v>3</v>
      </c>
    </row>
    <row r="308" spans="1:2">
      <c r="A308" s="1">
        <v>45964</v>
      </c>
      <c r="B308" t="s">
        <v>4</v>
      </c>
    </row>
    <row r="309" spans="1:2">
      <c r="A309" s="1">
        <v>45965</v>
      </c>
      <c r="B309" t="s">
        <v>5</v>
      </c>
    </row>
    <row r="310" spans="1:2">
      <c r="A310" s="1">
        <v>45966</v>
      </c>
      <c r="B310" t="s">
        <v>0</v>
      </c>
    </row>
    <row r="311" spans="1:2">
      <c r="A311" s="1">
        <v>45967</v>
      </c>
      <c r="B311" t="s">
        <v>1</v>
      </c>
    </row>
    <row r="312" spans="1:2">
      <c r="A312" s="1">
        <v>45968</v>
      </c>
      <c r="B312" t="s">
        <v>2</v>
      </c>
    </row>
    <row r="313" spans="1:2">
      <c r="A313" s="1">
        <v>45969</v>
      </c>
      <c r="B313" t="s">
        <v>3</v>
      </c>
    </row>
    <row r="314" spans="1:2">
      <c r="A314" s="1">
        <v>45970</v>
      </c>
      <c r="B314" t="s">
        <v>4</v>
      </c>
    </row>
    <row r="315" spans="1:2">
      <c r="A315" s="1">
        <v>45971</v>
      </c>
      <c r="B315" t="s">
        <v>5</v>
      </c>
    </row>
    <row r="316" spans="1:2">
      <c r="A316" s="1">
        <v>45972</v>
      </c>
      <c r="B316" t="s">
        <v>0</v>
      </c>
    </row>
    <row r="317" spans="1:2">
      <c r="A317" s="1">
        <v>45973</v>
      </c>
      <c r="B317" t="s">
        <v>1</v>
      </c>
    </row>
    <row r="318" spans="1:2">
      <c r="A318" s="1">
        <v>45974</v>
      </c>
      <c r="B318" t="s">
        <v>2</v>
      </c>
    </row>
    <row r="319" spans="1:2">
      <c r="A319" s="1">
        <v>45975</v>
      </c>
      <c r="B319" t="s">
        <v>3</v>
      </c>
    </row>
    <row r="320" spans="1:2">
      <c r="A320" s="1">
        <v>45976</v>
      </c>
      <c r="B320" t="s">
        <v>4</v>
      </c>
    </row>
    <row r="321" spans="1:2">
      <c r="A321" s="1">
        <v>45977</v>
      </c>
      <c r="B321" t="s">
        <v>5</v>
      </c>
    </row>
    <row r="322" spans="1:2">
      <c r="A322" s="1">
        <v>45978</v>
      </c>
      <c r="B322" t="s">
        <v>0</v>
      </c>
    </row>
    <row r="323" spans="1:2">
      <c r="A323" s="1">
        <v>45979</v>
      </c>
      <c r="B323" t="s">
        <v>1</v>
      </c>
    </row>
    <row r="324" spans="1:2">
      <c r="A324" s="1">
        <v>45980</v>
      </c>
      <c r="B324" t="s">
        <v>2</v>
      </c>
    </row>
    <row r="325" spans="1:2">
      <c r="A325" s="1">
        <v>45981</v>
      </c>
      <c r="B325" t="s">
        <v>4</v>
      </c>
    </row>
    <row r="326" spans="1:2">
      <c r="A326" s="1">
        <v>45982</v>
      </c>
      <c r="B326" t="s">
        <v>5</v>
      </c>
    </row>
    <row r="327" spans="1:2">
      <c r="A327" s="1">
        <v>45983</v>
      </c>
      <c r="B327" t="s">
        <v>0</v>
      </c>
    </row>
    <row r="328" spans="1:2">
      <c r="A328" s="1">
        <v>45984</v>
      </c>
      <c r="B328" t="s">
        <v>1</v>
      </c>
    </row>
    <row r="329" spans="1:2">
      <c r="A329" s="1">
        <v>45985</v>
      </c>
      <c r="B329" t="s">
        <v>2</v>
      </c>
    </row>
    <row r="330" spans="1:2">
      <c r="A330" s="1">
        <v>45986</v>
      </c>
      <c r="B330" t="s">
        <v>3</v>
      </c>
    </row>
    <row r="331" spans="1:2">
      <c r="A331" s="1">
        <v>45987</v>
      </c>
      <c r="B331" t="s">
        <v>4</v>
      </c>
    </row>
    <row r="332" spans="1:2">
      <c r="A332" s="1">
        <v>45988</v>
      </c>
      <c r="B332" t="s">
        <v>5</v>
      </c>
    </row>
    <row r="333" spans="1:2">
      <c r="A333" s="1">
        <v>45989</v>
      </c>
      <c r="B333" t="s">
        <v>0</v>
      </c>
    </row>
    <row r="334" spans="1:2">
      <c r="A334" s="1">
        <v>45990</v>
      </c>
      <c r="B334" t="s">
        <v>1</v>
      </c>
    </row>
    <row r="335" spans="1:2">
      <c r="A335" s="1">
        <v>45991</v>
      </c>
      <c r="B335" t="s">
        <v>2</v>
      </c>
    </row>
    <row r="336" spans="1:2">
      <c r="A336" s="1">
        <v>45992</v>
      </c>
      <c r="B336" t="s">
        <v>3</v>
      </c>
    </row>
    <row r="337" spans="1:2">
      <c r="A337" s="1">
        <v>45993</v>
      </c>
      <c r="B337" t="s">
        <v>4</v>
      </c>
    </row>
    <row r="338" spans="1:2">
      <c r="A338" s="1">
        <v>45994</v>
      </c>
      <c r="B338" t="s">
        <v>5</v>
      </c>
    </row>
    <row r="339" spans="1:2">
      <c r="A339" s="1">
        <v>45995</v>
      </c>
      <c r="B339" t="s">
        <v>0</v>
      </c>
    </row>
    <row r="340" spans="1:2">
      <c r="A340" s="1">
        <v>45996</v>
      </c>
      <c r="B340" t="s">
        <v>1</v>
      </c>
    </row>
    <row r="341" spans="1:2">
      <c r="A341" s="1">
        <v>45997</v>
      </c>
      <c r="B341" t="s">
        <v>2</v>
      </c>
    </row>
    <row r="342" spans="1:2">
      <c r="A342" s="1">
        <v>45998</v>
      </c>
      <c r="B342" t="s">
        <v>3</v>
      </c>
    </row>
    <row r="343" spans="1:2">
      <c r="A343" s="1">
        <v>45999</v>
      </c>
      <c r="B343" t="s">
        <v>4</v>
      </c>
    </row>
    <row r="344" spans="1:2">
      <c r="A344" s="1">
        <v>46000</v>
      </c>
      <c r="B344" t="s">
        <v>5</v>
      </c>
    </row>
    <row r="345" spans="1:2">
      <c r="A345" s="1">
        <v>46001</v>
      </c>
      <c r="B345" t="s">
        <v>0</v>
      </c>
    </row>
    <row r="346" spans="1:2">
      <c r="A346" s="1">
        <v>46002</v>
      </c>
      <c r="B346" t="s">
        <v>1</v>
      </c>
    </row>
    <row r="347" spans="1:2">
      <c r="A347" s="1">
        <v>46003</v>
      </c>
      <c r="B347" t="s">
        <v>2</v>
      </c>
    </row>
    <row r="348" spans="1:2">
      <c r="A348" s="1">
        <v>46004</v>
      </c>
      <c r="B348" t="s">
        <v>3</v>
      </c>
    </row>
    <row r="349" spans="1:2">
      <c r="A349" s="1">
        <v>46005</v>
      </c>
      <c r="B349" t="s">
        <v>4</v>
      </c>
    </row>
    <row r="350" spans="1:2">
      <c r="A350" s="1">
        <v>46006</v>
      </c>
      <c r="B350" t="s">
        <v>5</v>
      </c>
    </row>
    <row r="351" spans="1:2">
      <c r="A351" s="1">
        <v>46007</v>
      </c>
      <c r="B351" t="s">
        <v>0</v>
      </c>
    </row>
    <row r="352" spans="1:2">
      <c r="A352" s="1">
        <v>46008</v>
      </c>
      <c r="B352" t="s">
        <v>1</v>
      </c>
    </row>
    <row r="353" spans="1:2">
      <c r="A353" s="1">
        <v>46009</v>
      </c>
      <c r="B353" t="s">
        <v>2</v>
      </c>
    </row>
    <row r="354" spans="1:2">
      <c r="A354" s="1">
        <v>46010</v>
      </c>
      <c r="B354" t="s">
        <v>3</v>
      </c>
    </row>
    <row r="355" spans="1:2">
      <c r="A355" s="1">
        <v>46011</v>
      </c>
      <c r="B355" t="s">
        <v>5</v>
      </c>
    </row>
    <row r="356" spans="1:2">
      <c r="A356" s="1">
        <v>46012</v>
      </c>
      <c r="B356" t="s">
        <v>0</v>
      </c>
    </row>
    <row r="357" spans="1:2">
      <c r="A357" s="1">
        <v>46013</v>
      </c>
      <c r="B357" t="s">
        <v>1</v>
      </c>
    </row>
    <row r="358" spans="1:2">
      <c r="A358" s="1">
        <v>46014</v>
      </c>
      <c r="B358" t="s">
        <v>2</v>
      </c>
    </row>
    <row r="359" spans="1:2">
      <c r="A359" s="1">
        <v>46015</v>
      </c>
      <c r="B359" t="s">
        <v>3</v>
      </c>
    </row>
    <row r="360" spans="1:2">
      <c r="A360" s="1">
        <v>46016</v>
      </c>
      <c r="B360" t="s">
        <v>4</v>
      </c>
    </row>
    <row r="361" spans="1:2">
      <c r="A361" s="1">
        <v>46017</v>
      </c>
      <c r="B361" t="s">
        <v>5</v>
      </c>
    </row>
    <row r="362" spans="1:2">
      <c r="A362" s="1">
        <v>46018</v>
      </c>
      <c r="B362" t="s">
        <v>0</v>
      </c>
    </row>
    <row r="363" spans="1:2">
      <c r="A363" s="1">
        <v>46019</v>
      </c>
      <c r="B363" t="s">
        <v>1</v>
      </c>
    </row>
    <row r="364" spans="1:2">
      <c r="A364" s="1">
        <v>46020</v>
      </c>
      <c r="B364" t="s">
        <v>2</v>
      </c>
    </row>
    <row r="365" spans="1:2">
      <c r="A365" s="1">
        <v>46021</v>
      </c>
      <c r="B365" t="s">
        <v>3</v>
      </c>
    </row>
    <row r="366" spans="1:2">
      <c r="A366" s="1">
        <v>46022</v>
      </c>
      <c r="B366" t="s">
        <v>4</v>
      </c>
    </row>
    <row r="367" spans="1:2">
      <c r="A367" s="1"/>
    </row>
  </sheetData>
  <sortState xmlns:xlrd2="http://schemas.microsoft.com/office/spreadsheetml/2017/richdata2" ref="K1:L1466">
    <sortCondition ref="K1:K1466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355-036C-4AA9-935C-D67ABD112DCF}">
  <sheetPr>
    <pageSetUpPr fitToPage="1"/>
  </sheetPr>
  <dimension ref="B2:V39"/>
  <sheetViews>
    <sheetView showGridLines="0" tabSelected="1" workbookViewId="0"/>
  </sheetViews>
  <sheetFormatPr baseColWidth="10" defaultColWidth="8.83203125" defaultRowHeight="18"/>
  <cols>
    <col min="1" max="1" width="4.5" customWidth="1"/>
    <col min="2" max="2" width="5.6640625" customWidth="1"/>
    <col min="3" max="3" width="10.6640625" customWidth="1"/>
    <col min="4" max="4" width="7.6640625" customWidth="1"/>
    <col min="5" max="5" width="5.6640625" customWidth="1"/>
    <col min="6" max="6" width="12.6640625" customWidth="1"/>
    <col min="7" max="7" width="7.6640625" customWidth="1"/>
    <col min="8" max="8" width="5.6640625" customWidth="1"/>
    <col min="9" max="9" width="12.6640625" customWidth="1"/>
    <col min="10" max="10" width="7.6640625" customWidth="1"/>
    <col min="11" max="11" width="5.6640625" customWidth="1"/>
    <col min="12" max="12" width="12.6640625" customWidth="1"/>
    <col min="13" max="13" width="7.6640625" customWidth="1"/>
    <col min="14" max="14" width="5.6640625" customWidth="1"/>
    <col min="15" max="15" width="12.6640625" customWidth="1"/>
    <col min="16" max="16" width="7.6640625" customWidth="1"/>
    <col min="17" max="17" width="5.6640625" customWidth="1"/>
    <col min="18" max="18" width="12.6640625" customWidth="1"/>
    <col min="19" max="19" width="7.6640625" customWidth="1"/>
    <col min="20" max="20" width="5.6640625" customWidth="1"/>
    <col min="21" max="21" width="12.6640625" customWidth="1"/>
    <col min="22" max="22" width="7.6640625" customWidth="1"/>
  </cols>
  <sheetData>
    <row r="2" spans="2:22" ht="42.75" customHeight="1" thickBot="1">
      <c r="B2" s="89">
        <v>1</v>
      </c>
      <c r="C2" s="89"/>
      <c r="D2" s="13" t="s">
        <v>23</v>
      </c>
    </row>
    <row r="4" spans="2:22">
      <c r="B4" s="16" t="s">
        <v>24</v>
      </c>
      <c r="C4" s="17">
        <v>1</v>
      </c>
      <c r="D4" s="14"/>
      <c r="E4" s="14"/>
      <c r="F4" s="14"/>
      <c r="G4" s="14"/>
      <c r="I4" s="1"/>
    </row>
    <row r="5" spans="2:22" ht="6" customHeight="1">
      <c r="B5" s="14"/>
      <c r="C5" s="14"/>
      <c r="D5" s="14"/>
      <c r="E5" s="14"/>
      <c r="F5" s="14"/>
      <c r="G5" s="14"/>
      <c r="I5" s="1"/>
    </row>
    <row r="6" spans="2:22">
      <c r="B6" s="18" t="s">
        <v>32</v>
      </c>
      <c r="C6" s="90">
        <f>DATE(2025,B2,C4)</f>
        <v>45658</v>
      </c>
      <c r="D6" s="91"/>
      <c r="E6" s="19" t="s">
        <v>33</v>
      </c>
      <c r="F6" s="90">
        <f>DATE(2025,B2+1,C4-1)</f>
        <v>45688</v>
      </c>
      <c r="G6" s="92"/>
      <c r="I6" s="1"/>
    </row>
    <row r="7" spans="2:22" hidden="1">
      <c r="C7" s="6">
        <f>WEEKDAY(C6)</f>
        <v>4</v>
      </c>
      <c r="E7" s="5"/>
      <c r="K7" s="11"/>
    </row>
    <row r="8" spans="2:22">
      <c r="C8" s="6"/>
      <c r="E8" s="5"/>
      <c r="K8" s="11"/>
    </row>
    <row r="9" spans="2:22" ht="22.5" customHeight="1">
      <c r="B9" s="21" t="s">
        <v>25</v>
      </c>
      <c r="C9" s="24" t="s">
        <v>36</v>
      </c>
      <c r="D9" s="25"/>
      <c r="E9" s="21" t="s">
        <v>26</v>
      </c>
      <c r="F9" s="24" t="s">
        <v>37</v>
      </c>
      <c r="G9" s="23"/>
      <c r="H9" s="21" t="s">
        <v>27</v>
      </c>
      <c r="I9" s="24" t="s">
        <v>38</v>
      </c>
      <c r="J9" s="23"/>
      <c r="K9" s="21" t="s">
        <v>28</v>
      </c>
      <c r="L9" s="24" t="s">
        <v>39</v>
      </c>
      <c r="M9" s="23"/>
      <c r="N9" s="21" t="s">
        <v>29</v>
      </c>
      <c r="O9" s="24" t="s">
        <v>40</v>
      </c>
      <c r="P9" s="25"/>
      <c r="Q9" s="15" t="s">
        <v>30</v>
      </c>
      <c r="R9" s="27" t="s">
        <v>34</v>
      </c>
      <c r="S9" s="26"/>
      <c r="T9" s="22" t="s">
        <v>31</v>
      </c>
      <c r="U9" s="28" t="s">
        <v>35</v>
      </c>
      <c r="V9" s="29"/>
    </row>
    <row r="10" spans="2:22" ht="19">
      <c r="B10" s="20">
        <f>IF(C7=1,C6-6,C6-(C7-2))</f>
        <v>45656</v>
      </c>
      <c r="C10" s="10" t="str">
        <f>IFERROR(VLOOKUP(B10,祝日,2,0),"")</f>
        <v/>
      </c>
      <c r="D10" s="7" t="str">
        <f>IFERROR(VLOOKUP(B10,六曜,2,FALSE),"")</f>
        <v/>
      </c>
      <c r="E10" s="8">
        <f>B10+1</f>
        <v>45657</v>
      </c>
      <c r="F10" s="10" t="str">
        <f>IFERROR(VLOOKUP(E10,祝日,2,FALSE),"")</f>
        <v/>
      </c>
      <c r="G10" s="7" t="str">
        <f>IFERROR(VLOOKUP(E10,六曜,2,FALSE),"")</f>
        <v/>
      </c>
      <c r="H10" s="8">
        <f>E10+1</f>
        <v>45658</v>
      </c>
      <c r="I10" s="10" t="str">
        <f>IFERROR(VLOOKUP(H10,祝日,2,FALSE),"")</f>
        <v>元日</v>
      </c>
      <c r="J10" s="7" t="str">
        <f>IFERROR(VLOOKUP(H10,六曜,2,FALSE),"")</f>
        <v>先勝</v>
      </c>
      <c r="K10" s="8">
        <f>H10+1</f>
        <v>45659</v>
      </c>
      <c r="L10" s="10" t="str">
        <f>IFERROR(VLOOKUP(K10,祝日,2,FALSE),"")</f>
        <v/>
      </c>
      <c r="M10" s="7" t="str">
        <f>IFERROR(VLOOKUP(K10,六曜,2,FALSE),"")</f>
        <v>友引</v>
      </c>
      <c r="N10" s="8">
        <f>K10+1</f>
        <v>45660</v>
      </c>
      <c r="O10" s="10" t="str">
        <f>IFERROR(VLOOKUP(N10,祝日,2,FALSE),"")</f>
        <v/>
      </c>
      <c r="P10" s="7" t="str">
        <f>IFERROR(VLOOKUP(N10,六曜,2,FALSE),"")</f>
        <v>先負</v>
      </c>
      <c r="Q10" s="8">
        <f>N10+1</f>
        <v>45661</v>
      </c>
      <c r="R10" s="10" t="str">
        <f>IFERROR(VLOOKUP(Q10,祝日,2,FALSE),"")</f>
        <v/>
      </c>
      <c r="S10" s="12" t="str">
        <f>IFERROR(VLOOKUP(Q10,六曜,2,FALSE),"")</f>
        <v>仏滅</v>
      </c>
      <c r="T10" s="9">
        <f>Q10+1</f>
        <v>45662</v>
      </c>
      <c r="U10" s="10" t="str">
        <f>IFERROR(VLOOKUP(T10,祝日,2,FALSE),"")</f>
        <v/>
      </c>
      <c r="V10" s="12" t="str">
        <f>IFERROR(VLOOKUP(T10,六曜,2,FALSE),"")</f>
        <v>大安</v>
      </c>
    </row>
    <row r="11" spans="2:22">
      <c r="B11" s="93"/>
      <c r="C11" s="94"/>
      <c r="D11" s="95"/>
      <c r="E11" s="93"/>
      <c r="F11" s="94"/>
      <c r="G11" s="95"/>
      <c r="H11" s="93"/>
      <c r="I11" s="94"/>
      <c r="J11" s="95"/>
      <c r="K11" s="93"/>
      <c r="L11" s="94"/>
      <c r="M11" s="95"/>
      <c r="N11" s="93"/>
      <c r="O11" s="94"/>
      <c r="P11" s="95"/>
      <c r="Q11" s="93"/>
      <c r="R11" s="94"/>
      <c r="S11" s="95"/>
      <c r="T11" s="93"/>
      <c r="U11" s="94"/>
      <c r="V11" s="95"/>
    </row>
    <row r="12" spans="2:22">
      <c r="B12" s="96"/>
      <c r="C12" s="97"/>
      <c r="D12" s="98"/>
      <c r="E12" s="96"/>
      <c r="F12" s="97"/>
      <c r="G12" s="98"/>
      <c r="H12" s="96"/>
      <c r="I12" s="97"/>
      <c r="J12" s="98"/>
      <c r="K12" s="96"/>
      <c r="L12" s="97"/>
      <c r="M12" s="98"/>
      <c r="N12" s="96"/>
      <c r="O12" s="97"/>
      <c r="P12" s="98"/>
      <c r="Q12" s="96"/>
      <c r="R12" s="97"/>
      <c r="S12" s="98"/>
      <c r="T12" s="96"/>
      <c r="U12" s="97"/>
      <c r="V12" s="98"/>
    </row>
    <row r="13" spans="2:22">
      <c r="B13" s="96"/>
      <c r="C13" s="97"/>
      <c r="D13" s="98"/>
      <c r="E13" s="96"/>
      <c r="F13" s="97"/>
      <c r="G13" s="98"/>
      <c r="H13" s="96"/>
      <c r="I13" s="97"/>
      <c r="J13" s="98"/>
      <c r="K13" s="96"/>
      <c r="L13" s="97"/>
      <c r="M13" s="98"/>
      <c r="N13" s="96"/>
      <c r="O13" s="97"/>
      <c r="P13" s="98"/>
      <c r="Q13" s="96"/>
      <c r="R13" s="97"/>
      <c r="S13" s="98"/>
      <c r="T13" s="96"/>
      <c r="U13" s="97"/>
      <c r="V13" s="98"/>
    </row>
    <row r="14" spans="2:22">
      <c r="B14" s="99"/>
      <c r="C14" s="100"/>
      <c r="D14" s="101"/>
      <c r="E14" s="99"/>
      <c r="F14" s="100"/>
      <c r="G14" s="101"/>
      <c r="H14" s="99"/>
      <c r="I14" s="100"/>
      <c r="J14" s="101"/>
      <c r="K14" s="99"/>
      <c r="L14" s="100"/>
      <c r="M14" s="101"/>
      <c r="N14" s="99"/>
      <c r="O14" s="100"/>
      <c r="P14" s="101"/>
      <c r="Q14" s="99"/>
      <c r="R14" s="100"/>
      <c r="S14" s="101"/>
      <c r="T14" s="99"/>
      <c r="U14" s="100"/>
      <c r="V14" s="101"/>
    </row>
    <row r="15" spans="2:22" ht="19">
      <c r="B15" s="8">
        <f>T10+1</f>
        <v>45663</v>
      </c>
      <c r="C15" s="10" t="str">
        <f>IFERROR(VLOOKUP(B15,祝日,2,FALSE),"")</f>
        <v/>
      </c>
      <c r="D15" s="7" t="str">
        <f>IFERROR(VLOOKUP(B15,六曜,2,FALSE),"")</f>
        <v>赤口</v>
      </c>
      <c r="E15" s="8">
        <f>B15+1</f>
        <v>45664</v>
      </c>
      <c r="F15" s="10" t="str">
        <f>IFERROR(VLOOKUP(E15,祝日,2,FALSE),"")</f>
        <v/>
      </c>
      <c r="G15" s="7" t="str">
        <f>IFERROR(VLOOKUP(E15,六曜,2,FALSE),"")</f>
        <v>先勝</v>
      </c>
      <c r="H15" s="8">
        <f>E15+1</f>
        <v>45665</v>
      </c>
      <c r="I15" s="10" t="str">
        <f>IFERROR(VLOOKUP(H15,祝日,2,FALSE),"")</f>
        <v/>
      </c>
      <c r="J15" s="7" t="str">
        <f>IFERROR(VLOOKUP(H15,六曜,2,FALSE),"")</f>
        <v>友引</v>
      </c>
      <c r="K15" s="8">
        <f>H15+1</f>
        <v>45666</v>
      </c>
      <c r="L15" s="10" t="str">
        <f>IFERROR(VLOOKUP(K15,祝日,2,FALSE),"")</f>
        <v/>
      </c>
      <c r="M15" s="7" t="str">
        <f>IFERROR(VLOOKUP(K15,六曜,2,FALSE),"")</f>
        <v>先負</v>
      </c>
      <c r="N15" s="8">
        <f>K15+1</f>
        <v>45667</v>
      </c>
      <c r="O15" s="10" t="str">
        <f>IFERROR(VLOOKUP(N15,祝日,2,FALSE),"")</f>
        <v/>
      </c>
      <c r="P15" s="7" t="str">
        <f>IFERROR(VLOOKUP(N15,六曜,2,FALSE),"")</f>
        <v>仏滅</v>
      </c>
      <c r="Q15" s="8">
        <f>N15+1</f>
        <v>45668</v>
      </c>
      <c r="R15" s="10" t="str">
        <f>IFERROR(VLOOKUP(Q15,祝日,2,FALSE),"")</f>
        <v/>
      </c>
      <c r="S15" s="12" t="str">
        <f>IFERROR(VLOOKUP(Q15,六曜,2,FALSE),"")</f>
        <v>大安</v>
      </c>
      <c r="T15" s="9">
        <f>Q15+1</f>
        <v>45669</v>
      </c>
      <c r="U15" s="10" t="str">
        <f>IFERROR(VLOOKUP(T15,祝日,2,FALSE),"")</f>
        <v/>
      </c>
      <c r="V15" s="12" t="str">
        <f>IFERROR(VLOOKUP(T15,六曜,2,FALSE),"")</f>
        <v>赤口</v>
      </c>
    </row>
    <row r="16" spans="2:22">
      <c r="B16" s="93"/>
      <c r="C16" s="94"/>
      <c r="D16" s="95"/>
      <c r="E16" s="93"/>
      <c r="F16" s="94"/>
      <c r="G16" s="95"/>
      <c r="H16" s="93"/>
      <c r="I16" s="94"/>
      <c r="J16" s="95"/>
      <c r="K16" s="93"/>
      <c r="L16" s="94"/>
      <c r="M16" s="95"/>
      <c r="N16" s="93"/>
      <c r="O16" s="94"/>
      <c r="P16" s="95"/>
      <c r="Q16" s="93"/>
      <c r="R16" s="94"/>
      <c r="S16" s="95"/>
      <c r="T16" s="93"/>
      <c r="U16" s="94"/>
      <c r="V16" s="95"/>
    </row>
    <row r="17" spans="2:22">
      <c r="B17" s="96"/>
      <c r="C17" s="97"/>
      <c r="D17" s="98"/>
      <c r="E17" s="96"/>
      <c r="F17" s="97"/>
      <c r="G17" s="98"/>
      <c r="H17" s="96"/>
      <c r="I17" s="97"/>
      <c r="J17" s="98"/>
      <c r="K17" s="96"/>
      <c r="L17" s="97"/>
      <c r="M17" s="98"/>
      <c r="N17" s="96"/>
      <c r="O17" s="97"/>
      <c r="P17" s="98"/>
      <c r="Q17" s="96"/>
      <c r="R17" s="97"/>
      <c r="S17" s="98"/>
      <c r="T17" s="96"/>
      <c r="U17" s="97"/>
      <c r="V17" s="98"/>
    </row>
    <row r="18" spans="2:22">
      <c r="B18" s="96"/>
      <c r="C18" s="97"/>
      <c r="D18" s="98"/>
      <c r="E18" s="96"/>
      <c r="F18" s="97"/>
      <c r="G18" s="98"/>
      <c r="H18" s="96"/>
      <c r="I18" s="97"/>
      <c r="J18" s="98"/>
      <c r="K18" s="96"/>
      <c r="L18" s="97"/>
      <c r="M18" s="98"/>
      <c r="N18" s="96"/>
      <c r="O18" s="97"/>
      <c r="P18" s="98"/>
      <c r="Q18" s="96"/>
      <c r="R18" s="97"/>
      <c r="S18" s="98"/>
      <c r="T18" s="96"/>
      <c r="U18" s="97"/>
      <c r="V18" s="98"/>
    </row>
    <row r="19" spans="2:22">
      <c r="B19" s="99"/>
      <c r="C19" s="100"/>
      <c r="D19" s="101"/>
      <c r="E19" s="99"/>
      <c r="F19" s="100"/>
      <c r="G19" s="101"/>
      <c r="H19" s="99"/>
      <c r="I19" s="100"/>
      <c r="J19" s="101"/>
      <c r="K19" s="99"/>
      <c r="L19" s="100"/>
      <c r="M19" s="101"/>
      <c r="N19" s="99"/>
      <c r="O19" s="100"/>
      <c r="P19" s="101"/>
      <c r="Q19" s="99"/>
      <c r="R19" s="100"/>
      <c r="S19" s="101"/>
      <c r="T19" s="99"/>
      <c r="U19" s="100"/>
      <c r="V19" s="101"/>
    </row>
    <row r="20" spans="2:22" ht="19">
      <c r="B20" s="8">
        <f>T15+1</f>
        <v>45670</v>
      </c>
      <c r="C20" s="10" t="str">
        <f>IFERROR(VLOOKUP(B20,祝日,2,FALSE),"")</f>
        <v>成人の日</v>
      </c>
      <c r="D20" s="7" t="str">
        <f>IFERROR(VLOOKUP(B20,六曜,2,FALSE),"")</f>
        <v>先勝</v>
      </c>
      <c r="E20" s="8">
        <f>B20+1</f>
        <v>45671</v>
      </c>
      <c r="F20" s="10" t="str">
        <f>IFERROR(VLOOKUP(E20,祝日,2,FALSE),"")</f>
        <v/>
      </c>
      <c r="G20" s="7" t="str">
        <f>IFERROR(VLOOKUP(E20,六曜,2,FALSE),"")</f>
        <v>友引</v>
      </c>
      <c r="H20" s="8">
        <f>E20+1</f>
        <v>45672</v>
      </c>
      <c r="I20" s="10" t="str">
        <f>IFERROR(VLOOKUP(H20,祝日,2,FALSE),"")</f>
        <v/>
      </c>
      <c r="J20" s="7" t="str">
        <f>IFERROR(VLOOKUP(H20,六曜,2,FALSE),"")</f>
        <v>先負</v>
      </c>
      <c r="K20" s="8">
        <f>H20+1</f>
        <v>45673</v>
      </c>
      <c r="L20" s="10" t="str">
        <f>IFERROR(VLOOKUP(K20,祝日,2,FALSE),"")</f>
        <v/>
      </c>
      <c r="M20" s="7" t="str">
        <f>IFERROR(VLOOKUP(K20,六曜,2,FALSE),"")</f>
        <v>仏滅</v>
      </c>
      <c r="N20" s="8">
        <f>K20+1</f>
        <v>45674</v>
      </c>
      <c r="O20" s="10" t="str">
        <f>IFERROR(VLOOKUP(N20,祝日,2,FALSE),"")</f>
        <v/>
      </c>
      <c r="P20" s="7" t="str">
        <f>IFERROR(VLOOKUP(N20,六曜,2,FALSE),"")</f>
        <v>大安</v>
      </c>
      <c r="Q20" s="8">
        <f>N20+1</f>
        <v>45675</v>
      </c>
      <c r="R20" s="10" t="str">
        <f>IFERROR(VLOOKUP(Q20,祝日,2,FALSE),"")</f>
        <v/>
      </c>
      <c r="S20" s="12" t="str">
        <f>IFERROR(VLOOKUP(Q20,六曜,2,FALSE),"")</f>
        <v>赤口</v>
      </c>
      <c r="T20" s="9">
        <f>Q20+1</f>
        <v>45676</v>
      </c>
      <c r="U20" s="10" t="str">
        <f>IFERROR(VLOOKUP(T20,祝日,2,FALSE),"")</f>
        <v/>
      </c>
      <c r="V20" s="12" t="str">
        <f>IFERROR(VLOOKUP(T20,六曜,2,FALSE),"")</f>
        <v>先勝</v>
      </c>
    </row>
    <row r="21" spans="2:22">
      <c r="B21" s="93"/>
      <c r="C21" s="94"/>
      <c r="D21" s="95"/>
      <c r="E21" s="93"/>
      <c r="F21" s="94"/>
      <c r="G21" s="95"/>
      <c r="H21" s="93"/>
      <c r="I21" s="94"/>
      <c r="J21" s="95"/>
      <c r="K21" s="93"/>
      <c r="L21" s="94"/>
      <c r="M21" s="95"/>
      <c r="N21" s="93"/>
      <c r="O21" s="94"/>
      <c r="P21" s="95"/>
      <c r="Q21" s="93"/>
      <c r="R21" s="94"/>
      <c r="S21" s="95"/>
      <c r="T21" s="93"/>
      <c r="U21" s="94"/>
      <c r="V21" s="95"/>
    </row>
    <row r="22" spans="2:22">
      <c r="B22" s="96"/>
      <c r="C22" s="97"/>
      <c r="D22" s="98"/>
      <c r="E22" s="96"/>
      <c r="F22" s="97"/>
      <c r="G22" s="98"/>
      <c r="H22" s="96"/>
      <c r="I22" s="97"/>
      <c r="J22" s="98"/>
      <c r="K22" s="96"/>
      <c r="L22" s="97"/>
      <c r="M22" s="98"/>
      <c r="N22" s="96"/>
      <c r="O22" s="97"/>
      <c r="P22" s="98"/>
      <c r="Q22" s="96"/>
      <c r="R22" s="97"/>
      <c r="S22" s="98"/>
      <c r="T22" s="96"/>
      <c r="U22" s="97"/>
      <c r="V22" s="98"/>
    </row>
    <row r="23" spans="2:22">
      <c r="B23" s="96"/>
      <c r="C23" s="97"/>
      <c r="D23" s="98"/>
      <c r="E23" s="96"/>
      <c r="F23" s="97"/>
      <c r="G23" s="98"/>
      <c r="H23" s="96"/>
      <c r="I23" s="97"/>
      <c r="J23" s="98"/>
      <c r="K23" s="96"/>
      <c r="L23" s="97"/>
      <c r="M23" s="98"/>
      <c r="N23" s="96"/>
      <c r="O23" s="97"/>
      <c r="P23" s="98"/>
      <c r="Q23" s="96"/>
      <c r="R23" s="97"/>
      <c r="S23" s="98"/>
      <c r="T23" s="96"/>
      <c r="U23" s="97"/>
      <c r="V23" s="98"/>
    </row>
    <row r="24" spans="2:22">
      <c r="B24" s="99"/>
      <c r="C24" s="100"/>
      <c r="D24" s="101"/>
      <c r="E24" s="99"/>
      <c r="F24" s="100"/>
      <c r="G24" s="101"/>
      <c r="H24" s="99"/>
      <c r="I24" s="100"/>
      <c r="J24" s="101"/>
      <c r="K24" s="99"/>
      <c r="L24" s="100"/>
      <c r="M24" s="101"/>
      <c r="N24" s="99"/>
      <c r="O24" s="100"/>
      <c r="P24" s="101"/>
      <c r="Q24" s="99"/>
      <c r="R24" s="100"/>
      <c r="S24" s="101"/>
      <c r="T24" s="99"/>
      <c r="U24" s="100"/>
      <c r="V24" s="101"/>
    </row>
    <row r="25" spans="2:22" ht="19">
      <c r="B25" s="8">
        <f>T20+1</f>
        <v>45677</v>
      </c>
      <c r="C25" s="10" t="str">
        <f>IFERROR(VLOOKUP(B25,祝日,2,FALSE),"")</f>
        <v/>
      </c>
      <c r="D25" s="7" t="str">
        <f>IFERROR(VLOOKUP(B25,六曜,2,FALSE),"")</f>
        <v>友引</v>
      </c>
      <c r="E25" s="8">
        <f>B25+1</f>
        <v>45678</v>
      </c>
      <c r="F25" s="10" t="str">
        <f>IFERROR(VLOOKUP(E25,祝日,2,FALSE),"")</f>
        <v/>
      </c>
      <c r="G25" s="7" t="str">
        <f>IFERROR(VLOOKUP(E25,六曜,2,FALSE),"")</f>
        <v>先負</v>
      </c>
      <c r="H25" s="8">
        <f>E25+1</f>
        <v>45679</v>
      </c>
      <c r="I25" s="10" t="str">
        <f>IFERROR(VLOOKUP(H25,祝日,2,FALSE),"")</f>
        <v/>
      </c>
      <c r="J25" s="7" t="str">
        <f>IFERROR(VLOOKUP(H25,六曜,2,FALSE),"")</f>
        <v>仏滅</v>
      </c>
      <c r="K25" s="8">
        <f>H25+1</f>
        <v>45680</v>
      </c>
      <c r="L25" s="10" t="str">
        <f>IFERROR(VLOOKUP(K25,祝日,2,FALSE),"")</f>
        <v/>
      </c>
      <c r="M25" s="7" t="str">
        <f>IFERROR(VLOOKUP(K25,六曜,2,FALSE),"")</f>
        <v>大安</v>
      </c>
      <c r="N25" s="8">
        <f>K25+1</f>
        <v>45681</v>
      </c>
      <c r="O25" s="10" t="str">
        <f>IFERROR(VLOOKUP(N25,祝日,2,FALSE),"")</f>
        <v/>
      </c>
      <c r="P25" s="7" t="str">
        <f>IFERROR(VLOOKUP(N25,六曜,2,FALSE),"")</f>
        <v>赤口</v>
      </c>
      <c r="Q25" s="8">
        <f>N25+1</f>
        <v>45682</v>
      </c>
      <c r="R25" s="10" t="str">
        <f>IFERROR(VLOOKUP(Q25,祝日,2,FALSE),"")</f>
        <v/>
      </c>
      <c r="S25" s="12" t="str">
        <f>IFERROR(VLOOKUP(Q25,六曜,2,FALSE),"")</f>
        <v>先勝</v>
      </c>
      <c r="T25" s="9">
        <f>Q25+1</f>
        <v>45683</v>
      </c>
      <c r="U25" s="10" t="str">
        <f>IFERROR(VLOOKUP(T25,祝日,2,FALSE),"")</f>
        <v/>
      </c>
      <c r="V25" s="12" t="str">
        <f>IFERROR(VLOOKUP(T25,六曜,2,FALSE),"")</f>
        <v>友引</v>
      </c>
    </row>
    <row r="26" spans="2:22">
      <c r="B26" s="93"/>
      <c r="C26" s="94"/>
      <c r="D26" s="95"/>
      <c r="E26" s="93"/>
      <c r="F26" s="94"/>
      <c r="G26" s="95"/>
      <c r="H26" s="93"/>
      <c r="I26" s="94"/>
      <c r="J26" s="95"/>
      <c r="K26" s="93"/>
      <c r="L26" s="94"/>
      <c r="M26" s="95"/>
      <c r="N26" s="93"/>
      <c r="O26" s="94"/>
      <c r="P26" s="95"/>
      <c r="Q26" s="93"/>
      <c r="R26" s="94"/>
      <c r="S26" s="95"/>
      <c r="T26" s="93"/>
      <c r="U26" s="94"/>
      <c r="V26" s="95"/>
    </row>
    <row r="27" spans="2:22">
      <c r="B27" s="96"/>
      <c r="C27" s="97"/>
      <c r="D27" s="98"/>
      <c r="E27" s="96"/>
      <c r="F27" s="97"/>
      <c r="G27" s="98"/>
      <c r="H27" s="96"/>
      <c r="I27" s="97"/>
      <c r="J27" s="98"/>
      <c r="K27" s="96"/>
      <c r="L27" s="97"/>
      <c r="M27" s="98"/>
      <c r="N27" s="96"/>
      <c r="O27" s="97"/>
      <c r="P27" s="98"/>
      <c r="Q27" s="96"/>
      <c r="R27" s="97"/>
      <c r="S27" s="98"/>
      <c r="T27" s="96"/>
      <c r="U27" s="97"/>
      <c r="V27" s="98"/>
    </row>
    <row r="28" spans="2:22">
      <c r="B28" s="96"/>
      <c r="C28" s="97"/>
      <c r="D28" s="98"/>
      <c r="E28" s="96"/>
      <c r="F28" s="97"/>
      <c r="G28" s="98"/>
      <c r="H28" s="96"/>
      <c r="I28" s="97"/>
      <c r="J28" s="98"/>
      <c r="K28" s="96"/>
      <c r="L28" s="97"/>
      <c r="M28" s="98"/>
      <c r="N28" s="96"/>
      <c r="O28" s="97"/>
      <c r="P28" s="98"/>
      <c r="Q28" s="96"/>
      <c r="R28" s="97"/>
      <c r="S28" s="98"/>
      <c r="T28" s="96"/>
      <c r="U28" s="97"/>
      <c r="V28" s="98"/>
    </row>
    <row r="29" spans="2:22">
      <c r="B29" s="99"/>
      <c r="C29" s="100"/>
      <c r="D29" s="101"/>
      <c r="E29" s="99"/>
      <c r="F29" s="100"/>
      <c r="G29" s="101"/>
      <c r="H29" s="99"/>
      <c r="I29" s="100"/>
      <c r="J29" s="101"/>
      <c r="K29" s="99"/>
      <c r="L29" s="100"/>
      <c r="M29" s="101"/>
      <c r="N29" s="99"/>
      <c r="O29" s="100"/>
      <c r="P29" s="101"/>
      <c r="Q29" s="99"/>
      <c r="R29" s="100"/>
      <c r="S29" s="101"/>
      <c r="T29" s="99"/>
      <c r="U29" s="100"/>
      <c r="V29" s="101"/>
    </row>
    <row r="30" spans="2:22" ht="19">
      <c r="B30" s="8">
        <f>T25+1</f>
        <v>45684</v>
      </c>
      <c r="C30" s="10" t="str">
        <f>IFERROR(VLOOKUP(B30,祝日,2,FALSE),"")</f>
        <v/>
      </c>
      <c r="D30" s="7" t="str">
        <f>IFERROR(VLOOKUP(B30,六曜,2,FALSE),"")</f>
        <v>先負</v>
      </c>
      <c r="E30" s="8">
        <f>B30+1</f>
        <v>45685</v>
      </c>
      <c r="F30" s="10" t="str">
        <f>IFERROR(VLOOKUP(E30,祝日,2,FALSE),"")</f>
        <v/>
      </c>
      <c r="G30" s="7" t="str">
        <f>IFERROR(VLOOKUP(E30,六曜,2,FALSE),"")</f>
        <v>仏滅</v>
      </c>
      <c r="H30" s="8">
        <f>E30+1</f>
        <v>45686</v>
      </c>
      <c r="I30" s="10" t="str">
        <f>IFERROR(VLOOKUP(H30,祝日,2,FALSE),"")</f>
        <v/>
      </c>
      <c r="J30" s="7" t="str">
        <f>IFERROR(VLOOKUP(H30,六曜,2,FALSE),"")</f>
        <v>先勝</v>
      </c>
      <c r="K30" s="8">
        <f>H30+1</f>
        <v>45687</v>
      </c>
      <c r="L30" s="10" t="str">
        <f>IFERROR(VLOOKUP(K30,祝日,2,FALSE),"")</f>
        <v/>
      </c>
      <c r="M30" s="7" t="str">
        <f>IFERROR(VLOOKUP(K30,六曜,2,FALSE),"")</f>
        <v>友引</v>
      </c>
      <c r="N30" s="8">
        <f>K30+1</f>
        <v>45688</v>
      </c>
      <c r="O30" s="10" t="str">
        <f>IFERROR(VLOOKUP(N30,祝日,2,FALSE),"")</f>
        <v/>
      </c>
      <c r="P30" s="7" t="str">
        <f>IFERROR(VLOOKUP(N30,六曜,2,FALSE),"")</f>
        <v>先負</v>
      </c>
      <c r="Q30" s="8">
        <f>N30+1</f>
        <v>45689</v>
      </c>
      <c r="R30" s="10" t="str">
        <f>IFERROR(VLOOKUP(Q30,祝日,2,FALSE),"")</f>
        <v/>
      </c>
      <c r="S30" s="12" t="str">
        <f>IFERROR(VLOOKUP(Q30,六曜,2,FALSE),"")</f>
        <v>仏滅</v>
      </c>
      <c r="T30" s="9">
        <f>Q30+1</f>
        <v>45690</v>
      </c>
      <c r="U30" s="10" t="str">
        <f>IFERROR(VLOOKUP(T30,祝日,2,FALSE),"")</f>
        <v/>
      </c>
      <c r="V30" s="12" t="str">
        <f>IFERROR(VLOOKUP(T30,六曜,2,FALSE),"")</f>
        <v>大安</v>
      </c>
    </row>
    <row r="31" spans="2:22">
      <c r="B31" s="93"/>
      <c r="C31" s="94"/>
      <c r="D31" s="95"/>
      <c r="E31" s="93"/>
      <c r="F31" s="94"/>
      <c r="G31" s="95"/>
      <c r="H31" s="93"/>
      <c r="I31" s="94"/>
      <c r="J31" s="95"/>
      <c r="K31" s="93"/>
      <c r="L31" s="94"/>
      <c r="M31" s="95"/>
      <c r="N31" s="93"/>
      <c r="O31" s="94"/>
      <c r="P31" s="95"/>
      <c r="Q31" s="93"/>
      <c r="R31" s="94"/>
      <c r="S31" s="95"/>
      <c r="T31" s="93"/>
      <c r="U31" s="94"/>
      <c r="V31" s="95"/>
    </row>
    <row r="32" spans="2:22">
      <c r="B32" s="96"/>
      <c r="C32" s="97"/>
      <c r="D32" s="98"/>
      <c r="E32" s="96"/>
      <c r="F32" s="97"/>
      <c r="G32" s="98"/>
      <c r="H32" s="96"/>
      <c r="I32" s="97"/>
      <c r="J32" s="98"/>
      <c r="K32" s="96"/>
      <c r="L32" s="97"/>
      <c r="M32" s="98"/>
      <c r="N32" s="96"/>
      <c r="O32" s="97"/>
      <c r="P32" s="98"/>
      <c r="Q32" s="96"/>
      <c r="R32" s="97"/>
      <c r="S32" s="98"/>
      <c r="T32" s="96"/>
      <c r="U32" s="97"/>
      <c r="V32" s="98"/>
    </row>
    <row r="33" spans="2:22">
      <c r="B33" s="96"/>
      <c r="C33" s="97"/>
      <c r="D33" s="98"/>
      <c r="E33" s="96"/>
      <c r="F33" s="97"/>
      <c r="G33" s="98"/>
      <c r="H33" s="96"/>
      <c r="I33" s="97"/>
      <c r="J33" s="98"/>
      <c r="K33" s="96"/>
      <c r="L33" s="97"/>
      <c r="M33" s="98"/>
      <c r="N33" s="96"/>
      <c r="O33" s="97"/>
      <c r="P33" s="98"/>
      <c r="Q33" s="96"/>
      <c r="R33" s="97"/>
      <c r="S33" s="98"/>
      <c r="T33" s="96"/>
      <c r="U33" s="97"/>
      <c r="V33" s="98"/>
    </row>
    <row r="34" spans="2:22">
      <c r="B34" s="99"/>
      <c r="C34" s="100"/>
      <c r="D34" s="101"/>
      <c r="E34" s="99"/>
      <c r="F34" s="100"/>
      <c r="G34" s="101"/>
      <c r="H34" s="99"/>
      <c r="I34" s="100"/>
      <c r="J34" s="101"/>
      <c r="K34" s="99"/>
      <c r="L34" s="100"/>
      <c r="M34" s="101"/>
      <c r="N34" s="99"/>
      <c r="O34" s="100"/>
      <c r="P34" s="101"/>
      <c r="Q34" s="99"/>
      <c r="R34" s="100"/>
      <c r="S34" s="101"/>
      <c r="T34" s="99"/>
      <c r="U34" s="100"/>
      <c r="V34" s="101"/>
    </row>
    <row r="35" spans="2:22" ht="19">
      <c r="B35" s="8">
        <f>T30+1</f>
        <v>45691</v>
      </c>
      <c r="C35" s="10" t="str">
        <f>IFERROR(VLOOKUP(B35,祝日,2,FALSE),"")</f>
        <v/>
      </c>
      <c r="D35" s="7" t="str">
        <f>IFERROR(VLOOKUP(B35,六曜,2,FALSE),"")</f>
        <v>赤口</v>
      </c>
      <c r="E35" s="8">
        <f>B35+1</f>
        <v>45692</v>
      </c>
      <c r="F35" s="10" t="str">
        <f>IFERROR(VLOOKUP(E35,祝日,2,FALSE),"")</f>
        <v/>
      </c>
      <c r="G35" s="7" t="str">
        <f>IFERROR(VLOOKUP(E35,六曜,2,FALSE),"")</f>
        <v>先勝</v>
      </c>
      <c r="H35" s="8">
        <f>E35+1</f>
        <v>45693</v>
      </c>
      <c r="I35" s="10" t="str">
        <f>IFERROR(VLOOKUP(H35,祝日,2,FALSE),"")</f>
        <v/>
      </c>
      <c r="J35" s="7" t="str">
        <f>IFERROR(VLOOKUP(H35,六曜,2,FALSE),"")</f>
        <v>友引</v>
      </c>
      <c r="K35" s="8">
        <f>H35+1</f>
        <v>45694</v>
      </c>
      <c r="L35" s="10" t="str">
        <f>IFERROR(VLOOKUP(K35,祝日,2,FALSE),"")</f>
        <v/>
      </c>
      <c r="M35" s="7" t="str">
        <f>IFERROR(VLOOKUP(K35,六曜,2,FALSE),"")</f>
        <v>先負</v>
      </c>
      <c r="N35" s="8">
        <f>K35+1</f>
        <v>45695</v>
      </c>
      <c r="O35" s="10" t="str">
        <f>IFERROR(VLOOKUP(N35,祝日,2,FALSE),"")</f>
        <v/>
      </c>
      <c r="P35" s="7" t="str">
        <f>IFERROR(VLOOKUP(N35,六曜,2,FALSE),"")</f>
        <v>仏滅</v>
      </c>
      <c r="Q35" s="8">
        <f>N35+1</f>
        <v>45696</v>
      </c>
      <c r="R35" s="10" t="str">
        <f>IFERROR(VLOOKUP(Q35,祝日,2,FALSE),"")</f>
        <v/>
      </c>
      <c r="S35" s="12" t="str">
        <f>IFERROR(VLOOKUP(Q35,六曜,2,FALSE),"")</f>
        <v>大安</v>
      </c>
      <c r="T35" s="9">
        <f>Q35+1</f>
        <v>45697</v>
      </c>
      <c r="U35" s="10" t="str">
        <f>IFERROR(VLOOKUP(T35,祝日,2,FALSE),"")</f>
        <v/>
      </c>
      <c r="V35" s="12" t="str">
        <f>IFERROR(VLOOKUP(T35,六曜,2,FALSE),"")</f>
        <v>赤口</v>
      </c>
    </row>
    <row r="36" spans="2:22">
      <c r="B36" s="93"/>
      <c r="C36" s="94"/>
      <c r="D36" s="95"/>
      <c r="E36" s="93"/>
      <c r="F36" s="94"/>
      <c r="G36" s="95"/>
      <c r="H36" s="93"/>
      <c r="I36" s="94"/>
      <c r="J36" s="95"/>
      <c r="K36" s="93"/>
      <c r="L36" s="94"/>
      <c r="M36" s="95"/>
      <c r="N36" s="93"/>
      <c r="O36" s="94"/>
      <c r="P36" s="95"/>
      <c r="Q36" s="93"/>
      <c r="R36" s="94"/>
      <c r="S36" s="95"/>
      <c r="T36" s="93"/>
      <c r="U36" s="94"/>
      <c r="V36" s="95"/>
    </row>
    <row r="37" spans="2:22">
      <c r="B37" s="96"/>
      <c r="C37" s="97"/>
      <c r="D37" s="98"/>
      <c r="E37" s="96"/>
      <c r="F37" s="97"/>
      <c r="G37" s="98"/>
      <c r="H37" s="96"/>
      <c r="I37" s="97"/>
      <c r="J37" s="98"/>
      <c r="K37" s="96"/>
      <c r="L37" s="97"/>
      <c r="M37" s="98"/>
      <c r="N37" s="96"/>
      <c r="O37" s="97"/>
      <c r="P37" s="98"/>
      <c r="Q37" s="96"/>
      <c r="R37" s="97"/>
      <c r="S37" s="98"/>
      <c r="T37" s="96"/>
      <c r="U37" s="97"/>
      <c r="V37" s="98"/>
    </row>
    <row r="38" spans="2:22">
      <c r="B38" s="96"/>
      <c r="C38" s="97"/>
      <c r="D38" s="98"/>
      <c r="E38" s="96"/>
      <c r="F38" s="97"/>
      <c r="G38" s="98"/>
      <c r="H38" s="96"/>
      <c r="I38" s="97"/>
      <c r="J38" s="98"/>
      <c r="K38" s="96"/>
      <c r="L38" s="97"/>
      <c r="M38" s="98"/>
      <c r="N38" s="96"/>
      <c r="O38" s="97"/>
      <c r="P38" s="98"/>
      <c r="Q38" s="96"/>
      <c r="R38" s="97"/>
      <c r="S38" s="98"/>
      <c r="T38" s="96"/>
      <c r="U38" s="97"/>
      <c r="V38" s="98"/>
    </row>
    <row r="39" spans="2:22">
      <c r="B39" s="99"/>
      <c r="C39" s="100"/>
      <c r="D39" s="101"/>
      <c r="E39" s="99"/>
      <c r="F39" s="100"/>
      <c r="G39" s="101"/>
      <c r="H39" s="99"/>
      <c r="I39" s="100"/>
      <c r="J39" s="101"/>
      <c r="K39" s="99"/>
      <c r="L39" s="100"/>
      <c r="M39" s="101"/>
      <c r="N39" s="99"/>
      <c r="O39" s="100"/>
      <c r="P39" s="101"/>
      <c r="Q39" s="99"/>
      <c r="R39" s="100"/>
      <c r="S39" s="101"/>
      <c r="T39" s="99"/>
      <c r="U39" s="100"/>
      <c r="V39" s="101"/>
    </row>
  </sheetData>
  <mergeCells count="171">
    <mergeCell ref="Q38:S38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  <mergeCell ref="Q36:S36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3:S33"/>
    <mergeCell ref="T33:V33"/>
    <mergeCell ref="B34:D34"/>
    <mergeCell ref="E34:G34"/>
    <mergeCell ref="H34:J34"/>
    <mergeCell ref="K34:M34"/>
    <mergeCell ref="N34:P34"/>
    <mergeCell ref="Q34:S34"/>
    <mergeCell ref="T34:V34"/>
    <mergeCell ref="B33:D33"/>
    <mergeCell ref="E33:G33"/>
    <mergeCell ref="H33:J33"/>
    <mergeCell ref="K33:M33"/>
    <mergeCell ref="N33:P33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28:S2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6:S26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3:S23"/>
    <mergeCell ref="T23:V23"/>
    <mergeCell ref="B24:D24"/>
    <mergeCell ref="E24:G24"/>
    <mergeCell ref="H24:J24"/>
    <mergeCell ref="K24:M24"/>
    <mergeCell ref="N24:P24"/>
    <mergeCell ref="Q24:S24"/>
    <mergeCell ref="T24:V24"/>
    <mergeCell ref="B23:D23"/>
    <mergeCell ref="E23:G23"/>
    <mergeCell ref="H23:J23"/>
    <mergeCell ref="K23:M23"/>
    <mergeCell ref="N23:P23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B21:D21"/>
    <mergeCell ref="E21:G21"/>
    <mergeCell ref="H21:J21"/>
    <mergeCell ref="K21:M21"/>
    <mergeCell ref="N21:P21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6:D16"/>
    <mergeCell ref="E16:G16"/>
    <mergeCell ref="H16:J16"/>
    <mergeCell ref="K16:M16"/>
    <mergeCell ref="N16:P16"/>
    <mergeCell ref="Q11:S11"/>
    <mergeCell ref="Q12:S12"/>
    <mergeCell ref="Q13:S13"/>
    <mergeCell ref="Q14:S14"/>
    <mergeCell ref="T11:V11"/>
    <mergeCell ref="T12:V12"/>
    <mergeCell ref="T13:V13"/>
    <mergeCell ref="T14:V14"/>
    <mergeCell ref="K11:M11"/>
    <mergeCell ref="K12:M12"/>
    <mergeCell ref="K13:M13"/>
    <mergeCell ref="K14:M14"/>
    <mergeCell ref="N11:P11"/>
    <mergeCell ref="N12:P12"/>
    <mergeCell ref="N13:P13"/>
    <mergeCell ref="N14:P14"/>
    <mergeCell ref="B2:C2"/>
    <mergeCell ref="C6:D6"/>
    <mergeCell ref="F6:G6"/>
    <mergeCell ref="E11:G11"/>
    <mergeCell ref="E12:G12"/>
    <mergeCell ref="E13:G13"/>
    <mergeCell ref="E14:G14"/>
    <mergeCell ref="H11:J11"/>
    <mergeCell ref="H12:J12"/>
    <mergeCell ref="H13:J13"/>
    <mergeCell ref="H14:J14"/>
    <mergeCell ref="B11:D11"/>
    <mergeCell ref="B12:D12"/>
    <mergeCell ref="B13:D13"/>
    <mergeCell ref="B14:D14"/>
  </mergeCells>
  <phoneticPr fontId="1"/>
  <conditionalFormatting sqref="B10">
    <cfRule type="expression" dxfId="322" priority="115">
      <formula>$C$10&lt;&gt;""</formula>
    </cfRule>
  </conditionalFormatting>
  <conditionalFormatting sqref="B15">
    <cfRule type="expression" dxfId="321" priority="49">
      <formula>DAY(B15)=1</formula>
    </cfRule>
    <cfRule type="expression" dxfId="320" priority="103">
      <formula>$C$15&lt;&gt;""</formula>
    </cfRule>
  </conditionalFormatting>
  <conditionalFormatting sqref="B20">
    <cfRule type="expression" dxfId="319" priority="96">
      <formula>$C$20&lt;&gt;""</formula>
    </cfRule>
    <cfRule type="expression" dxfId="318" priority="41">
      <formula>DAY($B$20)=1</formula>
    </cfRule>
  </conditionalFormatting>
  <conditionalFormatting sqref="B25">
    <cfRule type="expression" dxfId="317" priority="34">
      <formula>DAY($B$25)=1</formula>
    </cfRule>
    <cfRule type="expression" dxfId="316" priority="90">
      <formula>$C$25&lt;&gt;""</formula>
    </cfRule>
  </conditionalFormatting>
  <conditionalFormatting sqref="B30">
    <cfRule type="expression" dxfId="315" priority="79">
      <formula>$C$30&lt;&gt;""</formula>
    </cfRule>
  </conditionalFormatting>
  <conditionalFormatting sqref="B35">
    <cfRule type="expression" dxfId="314" priority="72">
      <formula>$C$35&lt;&gt;""</formula>
    </cfRule>
    <cfRule type="expression" dxfId="313" priority="20">
      <formula>DAY($B$35)=1</formula>
    </cfRule>
  </conditionalFormatting>
  <conditionalFormatting sqref="B10:D10">
    <cfRule type="expression" dxfId="312" priority="167">
      <formula>$B$10&lt;$C$6</formula>
    </cfRule>
  </conditionalFormatting>
  <conditionalFormatting sqref="B30:D30">
    <cfRule type="expression" dxfId="311" priority="224">
      <formula>DAY($B$30)=1</formula>
    </cfRule>
    <cfRule type="expression" dxfId="310" priority="223">
      <formula>$B$30&gt;$F$6</formula>
    </cfRule>
  </conditionalFormatting>
  <conditionalFormatting sqref="B35:D35">
    <cfRule type="expression" dxfId="309" priority="233">
      <formula>$B$35&gt;$F$6</formula>
    </cfRule>
  </conditionalFormatting>
  <conditionalFormatting sqref="E10">
    <cfRule type="expression" dxfId="308" priority="54">
      <formula>DAY(E10)=1</formula>
    </cfRule>
    <cfRule type="expression" dxfId="307" priority="113">
      <formula>F10&lt;&gt;""</formula>
    </cfRule>
  </conditionalFormatting>
  <conditionalFormatting sqref="E15">
    <cfRule type="expression" dxfId="306" priority="47">
      <formula>DAY(E15)=1</formula>
    </cfRule>
    <cfRule type="expression" dxfId="305" priority="101">
      <formula>$F$15&lt;&gt;""</formula>
    </cfRule>
  </conditionalFormatting>
  <conditionalFormatting sqref="E20">
    <cfRule type="expression" dxfId="304" priority="40">
      <formula>DAY($E$20)=1</formula>
    </cfRule>
    <cfRule type="expression" dxfId="303" priority="95">
      <formula>$F$20&lt;&gt;""</formula>
    </cfRule>
  </conditionalFormatting>
  <conditionalFormatting sqref="E25">
    <cfRule type="expression" dxfId="302" priority="89">
      <formula>$F$25&lt;&gt;""</formula>
    </cfRule>
    <cfRule type="expression" dxfId="301" priority="33">
      <formula>DAY($E$25)=1</formula>
    </cfRule>
  </conditionalFormatting>
  <conditionalFormatting sqref="E30">
    <cfRule type="expression" dxfId="300" priority="78">
      <formula>$F$30&lt;&gt;""</formula>
    </cfRule>
  </conditionalFormatting>
  <conditionalFormatting sqref="E35">
    <cfRule type="expression" dxfId="299" priority="19">
      <formula>DAY($E$35)=1</formula>
    </cfRule>
    <cfRule type="expression" dxfId="298" priority="71">
      <formula>$F$35&lt;&gt;""</formula>
    </cfRule>
  </conditionalFormatting>
  <conditionalFormatting sqref="E10:G10">
    <cfRule type="expression" dxfId="297" priority="168">
      <formula>$E$10&lt;$C$6</formula>
    </cfRule>
  </conditionalFormatting>
  <conditionalFormatting sqref="E30:G30">
    <cfRule type="expression" dxfId="296" priority="225">
      <formula>$E$30&gt;$F$6</formula>
    </cfRule>
    <cfRule type="expression" dxfId="295" priority="226">
      <formula>DAY($E$30)=1</formula>
    </cfRule>
  </conditionalFormatting>
  <conditionalFormatting sqref="E35:G35">
    <cfRule type="expression" dxfId="294" priority="234">
      <formula>$E$35&gt;$F$6</formula>
    </cfRule>
  </conditionalFormatting>
  <conditionalFormatting sqref="H10">
    <cfRule type="expression" dxfId="293" priority="63">
      <formula>DAY(H10)=1</formula>
    </cfRule>
    <cfRule type="expression" dxfId="292" priority="111">
      <formula>$I$10&lt;&gt;""</formula>
    </cfRule>
  </conditionalFormatting>
  <conditionalFormatting sqref="H15">
    <cfRule type="expression" dxfId="291" priority="100">
      <formula>$I$15&lt;&gt;""</formula>
    </cfRule>
    <cfRule type="expression" dxfId="290" priority="46">
      <formula>DAY(H15)=1</formula>
    </cfRule>
  </conditionalFormatting>
  <conditionalFormatting sqref="H20">
    <cfRule type="expression" dxfId="289" priority="94">
      <formula>$I$20&lt;&gt;""</formula>
    </cfRule>
    <cfRule type="expression" dxfId="288" priority="39">
      <formula>DAY($H$20)=1</formula>
    </cfRule>
  </conditionalFormatting>
  <conditionalFormatting sqref="H25">
    <cfRule type="expression" dxfId="287" priority="88">
      <formula>$I$25&lt;&gt;""</formula>
    </cfRule>
    <cfRule type="expression" dxfId="286" priority="32">
      <formula>DAY($H$25)=1</formula>
    </cfRule>
  </conditionalFormatting>
  <conditionalFormatting sqref="H30">
    <cfRule type="expression" dxfId="285" priority="77">
      <formula>$I$30&lt;&gt;""</formula>
    </cfRule>
  </conditionalFormatting>
  <conditionalFormatting sqref="H35">
    <cfRule type="expression" dxfId="284" priority="70">
      <formula>$I$35&lt;&gt;""</formula>
    </cfRule>
    <cfRule type="expression" dxfId="283" priority="18">
      <formula>DAY($H$35)=1</formula>
    </cfRule>
  </conditionalFormatting>
  <conditionalFormatting sqref="H10:J10">
    <cfRule type="expression" dxfId="282" priority="169">
      <formula>$H$10&lt;$C$6</formula>
    </cfRule>
  </conditionalFormatting>
  <conditionalFormatting sqref="H30:J30">
    <cfRule type="expression" dxfId="281" priority="227">
      <formula>$H$30&gt;$F$6</formula>
    </cfRule>
    <cfRule type="expression" dxfId="280" priority="228">
      <formula>DAY($H$30)=1</formula>
    </cfRule>
  </conditionalFormatting>
  <conditionalFormatting sqref="H35:J35">
    <cfRule type="expression" dxfId="279" priority="235">
      <formula>$H$35&gt;$F$6</formula>
    </cfRule>
  </conditionalFormatting>
  <conditionalFormatting sqref="K10">
    <cfRule type="expression" dxfId="278" priority="53">
      <formula>DAY($K$10)=1</formula>
    </cfRule>
    <cfRule type="expression" dxfId="277" priority="109">
      <formula>$L$10&lt;&gt;""</formula>
    </cfRule>
  </conditionalFormatting>
  <conditionalFormatting sqref="K15">
    <cfRule type="expression" dxfId="276" priority="45">
      <formula>DAY(K15)=1</formula>
    </cfRule>
    <cfRule type="expression" dxfId="275" priority="99">
      <formula>$L$15&lt;&gt;""</formula>
    </cfRule>
  </conditionalFormatting>
  <conditionalFormatting sqref="K20">
    <cfRule type="expression" dxfId="274" priority="38">
      <formula>DAY($K$20)=1</formula>
    </cfRule>
    <cfRule type="expression" dxfId="273" priority="93">
      <formula>$L$20&lt;&gt;""</formula>
    </cfRule>
  </conditionalFormatting>
  <conditionalFormatting sqref="K25">
    <cfRule type="expression" dxfId="272" priority="31">
      <formula>DAY($K$25)=1</formula>
    </cfRule>
    <cfRule type="expression" dxfId="271" priority="87">
      <formula>$L$25&lt;&gt;""</formula>
    </cfRule>
  </conditionalFormatting>
  <conditionalFormatting sqref="K30">
    <cfRule type="expression" dxfId="270" priority="24">
      <formula>DAY($K$30)=1</formula>
    </cfRule>
    <cfRule type="expression" dxfId="269" priority="76">
      <formula>$L$30&lt;&gt;""</formula>
    </cfRule>
  </conditionalFormatting>
  <conditionalFormatting sqref="K35">
    <cfRule type="expression" dxfId="268" priority="69">
      <formula>$L$35&lt;&gt;""</formula>
    </cfRule>
    <cfRule type="expression" dxfId="267" priority="17">
      <formula>DAY($K$35)=1</formula>
    </cfRule>
  </conditionalFormatting>
  <conditionalFormatting sqref="K10:M10">
    <cfRule type="expression" dxfId="266" priority="170">
      <formula>$K$10&lt;$C$6</formula>
    </cfRule>
  </conditionalFormatting>
  <conditionalFormatting sqref="K30:M30">
    <cfRule type="expression" dxfId="265" priority="229">
      <formula>$K$30&gt;$F$6</formula>
    </cfRule>
  </conditionalFormatting>
  <conditionalFormatting sqref="K35:M35">
    <cfRule type="expression" dxfId="264" priority="236">
      <formula>$K$35&gt;$F$6</formula>
    </cfRule>
  </conditionalFormatting>
  <conditionalFormatting sqref="N10">
    <cfRule type="expression" dxfId="263" priority="108">
      <formula>$O$10&lt;&gt;""</formula>
    </cfRule>
    <cfRule type="expression" dxfId="262" priority="52">
      <formula>DAY($N$10)=1</formula>
    </cfRule>
  </conditionalFormatting>
  <conditionalFormatting sqref="N15">
    <cfRule type="expression" dxfId="261" priority="44">
      <formula>DAY(N15)=1</formula>
    </cfRule>
    <cfRule type="expression" dxfId="260" priority="98">
      <formula>$O$15&lt;&gt;""</formula>
    </cfRule>
  </conditionalFormatting>
  <conditionalFormatting sqref="N20">
    <cfRule type="expression" dxfId="259" priority="92">
      <formula>$O$20&lt;&gt;""</formula>
    </cfRule>
    <cfRule type="expression" dxfId="258" priority="37">
      <formula>DAY($N$20)=1</formula>
    </cfRule>
  </conditionalFormatting>
  <conditionalFormatting sqref="N25">
    <cfRule type="expression" dxfId="257" priority="86">
      <formula>$O$25&lt;&gt;""</formula>
    </cfRule>
    <cfRule type="expression" dxfId="256" priority="30">
      <formula>DAY($N$25)=1</formula>
    </cfRule>
  </conditionalFormatting>
  <conditionalFormatting sqref="N30">
    <cfRule type="expression" dxfId="255" priority="75">
      <formula>$O$30&lt;&gt;""</formula>
    </cfRule>
    <cfRule type="expression" dxfId="254" priority="23">
      <formula>DAY($N$30)=1</formula>
    </cfRule>
  </conditionalFormatting>
  <conditionalFormatting sqref="N35">
    <cfRule type="expression" dxfId="253" priority="16">
      <formula>DAY($N$35)=1</formula>
    </cfRule>
    <cfRule type="expression" dxfId="252" priority="68">
      <formula>$O$35&lt;&gt;""</formula>
    </cfRule>
  </conditionalFormatting>
  <conditionalFormatting sqref="N10:P10">
    <cfRule type="expression" dxfId="251" priority="171">
      <formula>$N$10&lt;$C$6</formula>
    </cfRule>
  </conditionalFormatting>
  <conditionalFormatting sqref="N30:P30">
    <cfRule type="expression" dxfId="250" priority="230">
      <formula>$N$30&gt;$F$6</formula>
    </cfRule>
  </conditionalFormatting>
  <conditionalFormatting sqref="N35:P35">
    <cfRule type="expression" dxfId="249" priority="237">
      <formula>$N$35&gt;$F$6</formula>
    </cfRule>
  </conditionalFormatting>
  <conditionalFormatting sqref="Q10">
    <cfRule type="expression" dxfId="248" priority="107">
      <formula>$R$10&lt;&gt;""</formula>
    </cfRule>
    <cfRule type="expression" dxfId="247" priority="50">
      <formula>DAY($Q$10)=1</formula>
    </cfRule>
    <cfRule type="expression" dxfId="246" priority="82">
      <formula>$R$10=""</formula>
    </cfRule>
  </conditionalFormatting>
  <conditionalFormatting sqref="Q15">
    <cfRule type="expression" dxfId="245" priority="43">
      <formula>DAY(Q15)=1</formula>
    </cfRule>
    <cfRule type="expression" dxfId="244" priority="97">
      <formula>$R$15=""</formula>
    </cfRule>
    <cfRule type="expression" dxfId="243" priority="84">
      <formula>$R$15&lt;&gt;""</formula>
    </cfRule>
  </conditionalFormatting>
  <conditionalFormatting sqref="Q20">
    <cfRule type="expression" dxfId="242" priority="91">
      <formula>$R$20&lt;&gt;""</formula>
    </cfRule>
    <cfRule type="expression" dxfId="241" priority="36">
      <formula>DAY($Q$20)=1</formula>
    </cfRule>
    <cfRule type="expression" dxfId="240" priority="81">
      <formula>$R$20=""</formula>
    </cfRule>
  </conditionalFormatting>
  <conditionalFormatting sqref="Q25">
    <cfRule type="expression" dxfId="239" priority="85">
      <formula>$R$25&lt;&gt;""</formula>
    </cfRule>
    <cfRule type="expression" dxfId="238" priority="80">
      <formula>$R$25=""</formula>
    </cfRule>
    <cfRule type="expression" dxfId="237" priority="29">
      <formula>DAY($Q$25)=1</formula>
    </cfRule>
  </conditionalFormatting>
  <conditionalFormatting sqref="Q30">
    <cfRule type="expression" dxfId="236" priority="74">
      <formula>$R$30&lt;&gt;""</formula>
    </cfRule>
    <cfRule type="expression" dxfId="235" priority="22">
      <formula>DAY($Q$30)=1</formula>
    </cfRule>
    <cfRule type="expression" dxfId="234" priority="73">
      <formula>$R$30=""</formula>
    </cfRule>
  </conditionalFormatting>
  <conditionalFormatting sqref="Q35">
    <cfRule type="expression" dxfId="233" priority="15">
      <formula>DAY($Q$35)=1</formula>
    </cfRule>
    <cfRule type="expression" dxfId="232" priority="67">
      <formula>$R$35&lt;&gt;""</formula>
    </cfRule>
    <cfRule type="expression" dxfId="231" priority="66">
      <formula>$R$35=""</formula>
    </cfRule>
  </conditionalFormatting>
  <conditionalFormatting sqref="Q10:S10">
    <cfRule type="expression" dxfId="230" priority="172">
      <formula>$Q$10&lt;$C$6</formula>
    </cfRule>
  </conditionalFormatting>
  <conditionalFormatting sqref="Q30:S30">
    <cfRule type="expression" dxfId="229" priority="231">
      <formula>$Q$30&gt;$F$6</formula>
    </cfRule>
  </conditionalFormatting>
  <conditionalFormatting sqref="Q35:S35">
    <cfRule type="expression" dxfId="228" priority="238">
      <formula>$Q$35&gt;$F$6</formula>
    </cfRule>
  </conditionalFormatting>
  <conditionalFormatting sqref="T10">
    <cfRule type="expression" dxfId="227" priority="48">
      <formula>DAY($T$10)=1</formula>
    </cfRule>
  </conditionalFormatting>
  <conditionalFormatting sqref="T15">
    <cfRule type="expression" dxfId="226" priority="42">
      <formula>DAY(T15)=1</formula>
    </cfRule>
  </conditionalFormatting>
  <conditionalFormatting sqref="T20">
    <cfRule type="expression" dxfId="225" priority="35">
      <formula>DAY($T$20)=1</formula>
    </cfRule>
  </conditionalFormatting>
  <conditionalFormatting sqref="T25">
    <cfRule type="expression" dxfId="224" priority="28">
      <formula>DAY($T$25)=1</formula>
    </cfRule>
  </conditionalFormatting>
  <conditionalFormatting sqref="T30">
    <cfRule type="expression" dxfId="223" priority="21">
      <formula>DAY($T$30)=1</formula>
    </cfRule>
  </conditionalFormatting>
  <conditionalFormatting sqref="T35">
    <cfRule type="expression" dxfId="222" priority="221">
      <formula>DAY($T$35)=1</formula>
    </cfRule>
    <cfRule type="cellIs" dxfId="221" priority="222" operator="greaterThan">
      <formula>$F$6</formula>
    </cfRule>
  </conditionalFormatting>
  <conditionalFormatting sqref="T30:V30">
    <cfRule type="expression" dxfId="220" priority="232">
      <formula>$T$30&gt;$F$6</formula>
    </cfRule>
  </conditionalFormatting>
  <conditionalFormatting sqref="T35:V35">
    <cfRule type="expression" dxfId="219" priority="239">
      <formula>$T$35&gt;$F$6</formula>
    </cfRule>
  </conditionalFormatting>
  <dataValidations count="1">
    <dataValidation type="list" allowBlank="1" showInputMessage="1" showErrorMessage="1" sqref="B2" xr:uid="{8E581D1B-9E79-43D1-93AB-2E5B20843724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82850-F22D-4DA7-8E09-590251DDBE2F}">
  <sheetPr>
    <pageSetUpPr fitToPage="1"/>
  </sheetPr>
  <dimension ref="B2:V39"/>
  <sheetViews>
    <sheetView showGridLines="0" workbookViewId="0">
      <selection activeCell="A2" sqref="A2"/>
    </sheetView>
  </sheetViews>
  <sheetFormatPr baseColWidth="10" defaultColWidth="8.83203125" defaultRowHeight="18"/>
  <cols>
    <col min="1" max="1" width="4.5" customWidth="1"/>
    <col min="2" max="2" width="5.6640625" customWidth="1"/>
    <col min="3" max="3" width="10.6640625" customWidth="1"/>
    <col min="4" max="4" width="7.6640625" customWidth="1"/>
    <col min="5" max="5" width="5.6640625" customWidth="1"/>
    <col min="6" max="6" width="12.6640625" customWidth="1"/>
    <col min="7" max="7" width="7.6640625" customWidth="1"/>
    <col min="8" max="8" width="5.6640625" customWidth="1"/>
    <col min="9" max="9" width="12.6640625" customWidth="1"/>
    <col min="10" max="10" width="7.6640625" customWidth="1"/>
    <col min="11" max="11" width="5.6640625" customWidth="1"/>
    <col min="12" max="12" width="12.6640625" customWidth="1"/>
    <col min="13" max="13" width="7.6640625" customWidth="1"/>
    <col min="14" max="14" width="5.6640625" customWidth="1"/>
    <col min="15" max="15" width="12.6640625" customWidth="1"/>
    <col min="16" max="16" width="7.6640625" customWidth="1"/>
    <col min="17" max="17" width="5.6640625" customWidth="1"/>
    <col min="18" max="18" width="12.6640625" customWidth="1"/>
    <col min="19" max="19" width="7.6640625" customWidth="1"/>
    <col min="20" max="20" width="5.6640625" customWidth="1"/>
    <col min="21" max="21" width="12.6640625" customWidth="1"/>
    <col min="22" max="22" width="7.6640625" customWidth="1"/>
  </cols>
  <sheetData>
    <row r="2" spans="2:22" ht="42.75" customHeight="1" thickBot="1">
      <c r="B2" s="89">
        <v>1</v>
      </c>
      <c r="C2" s="89"/>
      <c r="D2" s="13" t="s">
        <v>23</v>
      </c>
    </row>
    <row r="4" spans="2:22">
      <c r="B4" s="16" t="s">
        <v>24</v>
      </c>
      <c r="C4" s="17">
        <v>1</v>
      </c>
      <c r="D4" s="14"/>
      <c r="E4" s="14"/>
      <c r="F4" s="14"/>
      <c r="G4" s="14"/>
      <c r="I4" s="1"/>
    </row>
    <row r="5" spans="2:22" ht="6" customHeight="1">
      <c r="B5" s="14"/>
      <c r="C5" s="14"/>
      <c r="D5" s="14"/>
      <c r="E5" s="14"/>
      <c r="F5" s="14"/>
      <c r="G5" s="14"/>
      <c r="I5" s="1"/>
    </row>
    <row r="6" spans="2:22">
      <c r="B6" s="18" t="s">
        <v>32</v>
      </c>
      <c r="C6" s="90">
        <f>DATE(2025,B2,C4)</f>
        <v>45658</v>
      </c>
      <c r="D6" s="91"/>
      <c r="E6" s="19" t="s">
        <v>33</v>
      </c>
      <c r="F6" s="90">
        <f>DATE(2025,B2+1,C4-1)</f>
        <v>45688</v>
      </c>
      <c r="G6" s="92"/>
      <c r="I6" s="1"/>
    </row>
    <row r="7" spans="2:22" hidden="1">
      <c r="C7" s="6">
        <f>WEEKDAY(C6)</f>
        <v>4</v>
      </c>
      <c r="E7" s="5"/>
      <c r="K7" s="11"/>
    </row>
    <row r="8" spans="2:22">
      <c r="C8" s="6"/>
      <c r="E8" s="5"/>
      <c r="K8" s="11"/>
    </row>
    <row r="9" spans="2:22" ht="22.5" customHeight="1">
      <c r="B9" s="21" t="s">
        <v>25</v>
      </c>
      <c r="C9" s="24" t="s">
        <v>36</v>
      </c>
      <c r="D9" s="25"/>
      <c r="E9" s="21" t="s">
        <v>26</v>
      </c>
      <c r="F9" s="24" t="s">
        <v>37</v>
      </c>
      <c r="G9" s="23"/>
      <c r="H9" s="21" t="s">
        <v>27</v>
      </c>
      <c r="I9" s="24" t="s">
        <v>38</v>
      </c>
      <c r="J9" s="23"/>
      <c r="K9" s="21" t="s">
        <v>28</v>
      </c>
      <c r="L9" s="24" t="s">
        <v>39</v>
      </c>
      <c r="M9" s="23"/>
      <c r="N9" s="21" t="s">
        <v>29</v>
      </c>
      <c r="O9" s="24" t="s">
        <v>40</v>
      </c>
      <c r="P9" s="25"/>
      <c r="Q9" s="15" t="s">
        <v>30</v>
      </c>
      <c r="R9" s="27" t="s">
        <v>34</v>
      </c>
      <c r="S9" s="26"/>
      <c r="T9" s="22" t="s">
        <v>31</v>
      </c>
      <c r="U9" s="28" t="s">
        <v>35</v>
      </c>
      <c r="V9" s="29"/>
    </row>
    <row r="10" spans="2:22" ht="19">
      <c r="B10" s="20">
        <f>IF(C7=1,C6-6,C6-(C7-2))</f>
        <v>45656</v>
      </c>
      <c r="C10" s="10" t="str">
        <f>IFERROR(VLOOKUP(B10,祝日,2,FALSE),"")</f>
        <v/>
      </c>
      <c r="D10" s="7" t="str">
        <f>IFERROR(VLOOKUP(B10,六曜,2,FALSE),"")</f>
        <v/>
      </c>
      <c r="E10" s="8">
        <f>B10+1</f>
        <v>45657</v>
      </c>
      <c r="F10" s="10" t="str">
        <f>IFERROR(VLOOKUP(E10,祝日,2,FALSE),"")</f>
        <v/>
      </c>
      <c r="G10" s="7" t="str">
        <f>IFERROR(VLOOKUP(E10,六曜,2,FALSE),"")</f>
        <v/>
      </c>
      <c r="H10" s="8">
        <f>E10+1</f>
        <v>45658</v>
      </c>
      <c r="I10" s="10" t="str">
        <f>IFERROR(VLOOKUP(H10,祝日,2,FALSE),"")</f>
        <v>元日</v>
      </c>
      <c r="J10" s="7" t="str">
        <f>IFERROR(VLOOKUP(H10,六曜,2,FALSE),"")</f>
        <v>先勝</v>
      </c>
      <c r="K10" s="8">
        <f>H10+1</f>
        <v>45659</v>
      </c>
      <c r="L10" s="10" t="str">
        <f>IFERROR(VLOOKUP(K10,祝日,2,FALSE),"")</f>
        <v/>
      </c>
      <c r="M10" s="7" t="str">
        <f>IFERROR(VLOOKUP(K10,六曜,2,FALSE),"")</f>
        <v>友引</v>
      </c>
      <c r="N10" s="8">
        <f>K10+1</f>
        <v>45660</v>
      </c>
      <c r="O10" s="10" t="str">
        <f>IFERROR(VLOOKUP(N10,祝日,2,FALSE),"")</f>
        <v/>
      </c>
      <c r="P10" s="7" t="str">
        <f>IFERROR(VLOOKUP(N10,六曜,2,FALSE),"")</f>
        <v>先負</v>
      </c>
      <c r="Q10" s="8">
        <f>N10+1</f>
        <v>45661</v>
      </c>
      <c r="R10" s="10" t="str">
        <f>IFERROR(VLOOKUP(Q10,祝日,2,FALSE),"")</f>
        <v/>
      </c>
      <c r="S10" s="12" t="str">
        <f>IFERROR(VLOOKUP(Q10,六曜,2,FALSE),"")</f>
        <v>仏滅</v>
      </c>
      <c r="T10" s="9">
        <f>Q10+1</f>
        <v>45662</v>
      </c>
      <c r="U10" s="10" t="str">
        <f>IFERROR(VLOOKUP(T10,祝日,2,FALSE),"")</f>
        <v/>
      </c>
      <c r="V10" s="12" t="str">
        <f>IFERROR(VLOOKUP(T10,六曜,2,FALSE),"")</f>
        <v>大安</v>
      </c>
    </row>
    <row r="11" spans="2:22">
      <c r="B11" s="88" t="str">
        <f>IFERROR(VLOOKUP(B10,開運日,2,FALSE),"")</f>
        <v/>
      </c>
      <c r="C11" s="102" t="str">
        <f>IFERROR(VLOOKUP(B10,開運日,3,FALSE),"")</f>
        <v/>
      </c>
      <c r="D11" s="103"/>
      <c r="E11" s="88" t="str">
        <f>IFERROR(VLOOKUP(E10,開運日,2,FALSE),"")</f>
        <v/>
      </c>
      <c r="F11" s="102" t="str">
        <f>IFERROR(VLOOKUP(E10,開運日,3,FALSE),"")</f>
        <v/>
      </c>
      <c r="G11" s="103"/>
      <c r="H11" s="88" t="str">
        <f>IFERROR(VLOOKUP(H10,開運日,2,FALSE),"")</f>
        <v/>
      </c>
      <c r="I11" s="102" t="str">
        <f>IFERROR(VLOOKUP(H10,開運日,3,FALSE),"")</f>
        <v/>
      </c>
      <c r="J11" s="103"/>
      <c r="K11" s="88" t="str">
        <f>IFERROR(VLOOKUP(K10,開運日,2,FALSE),"")</f>
        <v/>
      </c>
      <c r="L11" s="102" t="str">
        <f>IFERROR(VLOOKUP(K10,開運日,3,FALSE),"")</f>
        <v/>
      </c>
      <c r="M11" s="103"/>
      <c r="N11" s="88" t="str">
        <f>IFERROR(VLOOKUP(N10,開運日,2,FALSE),"")</f>
        <v/>
      </c>
      <c r="O11" s="102" t="str">
        <f>IFERROR(VLOOKUP(N10,開運日,3,FALSE),"")</f>
        <v/>
      </c>
      <c r="P11" s="103"/>
      <c r="Q11" s="88" t="str">
        <f>IFERROR(VLOOKUP(Q10,開運日,2,FALSE),"")</f>
        <v/>
      </c>
      <c r="R11" s="102" t="str">
        <f>IFERROR(VLOOKUP(Q10,開運日,3,FALSE),"")</f>
        <v/>
      </c>
      <c r="S11" s="103"/>
      <c r="T11" s="88" t="str">
        <f>IFERROR(VLOOKUP(T10,開運日,2,FALSE),"")</f>
        <v/>
      </c>
      <c r="U11" s="102" t="str">
        <f>IFERROR(VLOOKUP(T10,開運日,3,FALSE),"")</f>
        <v/>
      </c>
      <c r="V11" s="103"/>
    </row>
    <row r="12" spans="2:22">
      <c r="B12" s="96"/>
      <c r="C12" s="97"/>
      <c r="D12" s="98"/>
      <c r="E12" s="96"/>
      <c r="F12" s="97"/>
      <c r="G12" s="98"/>
      <c r="H12" s="96"/>
      <c r="I12" s="97"/>
      <c r="J12" s="98"/>
      <c r="K12" s="96"/>
      <c r="L12" s="97"/>
      <c r="M12" s="98"/>
      <c r="N12" s="96"/>
      <c r="O12" s="97"/>
      <c r="P12" s="98"/>
      <c r="Q12" s="96"/>
      <c r="R12" s="97"/>
      <c r="S12" s="98"/>
      <c r="T12" s="96"/>
      <c r="U12" s="97"/>
      <c r="V12" s="98"/>
    </row>
    <row r="13" spans="2:22">
      <c r="B13" s="96"/>
      <c r="C13" s="97"/>
      <c r="D13" s="98"/>
      <c r="E13" s="96"/>
      <c r="F13" s="97"/>
      <c r="G13" s="98"/>
      <c r="H13" s="96"/>
      <c r="I13" s="97"/>
      <c r="J13" s="98"/>
      <c r="K13" s="96"/>
      <c r="L13" s="97"/>
      <c r="M13" s="98"/>
      <c r="N13" s="96"/>
      <c r="O13" s="97"/>
      <c r="P13" s="98"/>
      <c r="Q13" s="96"/>
      <c r="R13" s="97"/>
      <c r="S13" s="98"/>
      <c r="T13" s="96"/>
      <c r="U13" s="97"/>
      <c r="V13" s="98"/>
    </row>
    <row r="14" spans="2:22">
      <c r="B14" s="99"/>
      <c r="C14" s="100"/>
      <c r="D14" s="101"/>
      <c r="E14" s="99"/>
      <c r="F14" s="100"/>
      <c r="G14" s="101"/>
      <c r="H14" s="99"/>
      <c r="I14" s="100"/>
      <c r="J14" s="101"/>
      <c r="K14" s="99"/>
      <c r="L14" s="100"/>
      <c r="M14" s="101"/>
      <c r="N14" s="99"/>
      <c r="O14" s="100"/>
      <c r="P14" s="101"/>
      <c r="Q14" s="99"/>
      <c r="R14" s="100"/>
      <c r="S14" s="101"/>
      <c r="T14" s="99"/>
      <c r="U14" s="100"/>
      <c r="V14" s="101"/>
    </row>
    <row r="15" spans="2:22" ht="19">
      <c r="B15" s="8">
        <f>T10+1</f>
        <v>45663</v>
      </c>
      <c r="C15" s="10" t="str">
        <f>IFERROR(VLOOKUP(B15,祝日,2,FALSE),"")</f>
        <v/>
      </c>
      <c r="D15" s="7" t="str">
        <f>IFERROR(VLOOKUP(B15,六曜,2,FALSE),"")</f>
        <v>赤口</v>
      </c>
      <c r="E15" s="8">
        <f>B15+1</f>
        <v>45664</v>
      </c>
      <c r="F15" s="10" t="str">
        <f>IFERROR(VLOOKUP(E15,祝日,2,FALSE),"")</f>
        <v/>
      </c>
      <c r="G15" s="7" t="str">
        <f>IFERROR(VLOOKUP(E15,六曜,2,FALSE),"")</f>
        <v>先勝</v>
      </c>
      <c r="H15" s="8">
        <f>E15+1</f>
        <v>45665</v>
      </c>
      <c r="I15" s="10" t="str">
        <f>IFERROR(VLOOKUP(H15,祝日,2,FALSE),"")</f>
        <v/>
      </c>
      <c r="J15" s="7" t="str">
        <f>IFERROR(VLOOKUP(H15,六曜,2,FALSE),"")</f>
        <v>友引</v>
      </c>
      <c r="K15" s="8">
        <f>H15+1</f>
        <v>45666</v>
      </c>
      <c r="L15" s="10" t="str">
        <f>IFERROR(VLOOKUP(K15,祝日,2,FALSE),"")</f>
        <v/>
      </c>
      <c r="M15" s="7" t="str">
        <f>IFERROR(VLOOKUP(K15,六曜,2,FALSE),"")</f>
        <v>先負</v>
      </c>
      <c r="N15" s="8">
        <f>K15+1</f>
        <v>45667</v>
      </c>
      <c r="O15" s="10" t="str">
        <f>IFERROR(VLOOKUP(N15,祝日,2,FALSE),"")</f>
        <v/>
      </c>
      <c r="P15" s="7" t="str">
        <f>IFERROR(VLOOKUP(N15,六曜,2,FALSE),"")</f>
        <v>仏滅</v>
      </c>
      <c r="Q15" s="8">
        <f>N15+1</f>
        <v>45668</v>
      </c>
      <c r="R15" s="10" t="str">
        <f>IFERROR(VLOOKUP(Q15,祝日,2,FALSE),"")</f>
        <v/>
      </c>
      <c r="S15" s="12" t="str">
        <f>IFERROR(VLOOKUP(Q15,六曜,2,FALSE),"")</f>
        <v>大安</v>
      </c>
      <c r="T15" s="9">
        <f>Q15+1</f>
        <v>45669</v>
      </c>
      <c r="U15" s="10" t="str">
        <f>IFERROR(VLOOKUP(T15,祝日,2,FALSE),"")</f>
        <v/>
      </c>
      <c r="V15" s="12" t="str">
        <f>IFERROR(VLOOKUP(T15,六曜,2,FALSE),"")</f>
        <v>赤口</v>
      </c>
    </row>
    <row r="16" spans="2:22">
      <c r="B16" s="88" t="str">
        <f>IFERROR(VLOOKUP(B15,開運日,2,FALSE),"")</f>
        <v/>
      </c>
      <c r="C16" s="102" t="str">
        <f>IFERROR(VLOOKUP(B15,開運日,3,FALSE),"")</f>
        <v/>
      </c>
      <c r="D16" s="103"/>
      <c r="E16" s="88">
        <f>IFERROR(VLOOKUP(E15,開運日,2,FALSE),"")</f>
        <v>0</v>
      </c>
      <c r="F16" s="102" t="str">
        <f>IFERROR(VLOOKUP(E15,開運日,3,FALSE),"")</f>
        <v>一粒万倍日</v>
      </c>
      <c r="G16" s="103"/>
      <c r="H16" s="88" t="str">
        <f>IFERROR(VLOOKUP(H15,開運日,2,FALSE),"")</f>
        <v/>
      </c>
      <c r="I16" s="102" t="str">
        <f>IFERROR(VLOOKUP(H15,開運日,3,FALSE),"")</f>
        <v/>
      </c>
      <c r="J16" s="103"/>
      <c r="K16" s="88" t="str">
        <f>IFERROR(VLOOKUP(K15,開運日,2,FALSE),"")</f>
        <v/>
      </c>
      <c r="L16" s="102" t="str">
        <f>IFERROR(VLOOKUP(K15,開運日,3,FALSE),"")</f>
        <v/>
      </c>
      <c r="M16" s="103"/>
      <c r="N16" s="88">
        <f>IFERROR(VLOOKUP(N15,開運日,2,FALSE),"")</f>
        <v>0</v>
      </c>
      <c r="O16" s="102" t="str">
        <f>IFERROR(VLOOKUP(N15,開運日,3,FALSE),"")</f>
        <v>一粒万倍日</v>
      </c>
      <c r="P16" s="103"/>
      <c r="Q16" s="88" t="str">
        <f>IFERROR(VLOOKUP(Q15,開運日,2,FALSE),"")</f>
        <v/>
      </c>
      <c r="R16" s="102" t="str">
        <f>IFERROR(VLOOKUP(Q15,開運日,3,FALSE),"")</f>
        <v/>
      </c>
      <c r="S16" s="103"/>
      <c r="T16" s="88" t="str">
        <f>IFERROR(VLOOKUP(T15,開運日,2,FALSE),"")</f>
        <v/>
      </c>
      <c r="U16" s="102" t="str">
        <f>IFERROR(VLOOKUP(T15,開運日,3,FALSE),"")</f>
        <v/>
      </c>
      <c r="V16" s="103"/>
    </row>
    <row r="17" spans="2:22">
      <c r="B17" s="96"/>
      <c r="C17" s="97"/>
      <c r="D17" s="98"/>
      <c r="E17" s="96"/>
      <c r="F17" s="97"/>
      <c r="G17" s="98"/>
      <c r="H17" s="96"/>
      <c r="I17" s="97"/>
      <c r="J17" s="98"/>
      <c r="K17" s="96"/>
      <c r="L17" s="97"/>
      <c r="M17" s="98"/>
      <c r="N17" s="96"/>
      <c r="O17" s="97"/>
      <c r="P17" s="98"/>
      <c r="Q17" s="96"/>
      <c r="R17" s="97"/>
      <c r="S17" s="98"/>
      <c r="T17" s="96"/>
      <c r="U17" s="97"/>
      <c r="V17" s="98"/>
    </row>
    <row r="18" spans="2:22">
      <c r="B18" s="96"/>
      <c r="C18" s="97"/>
      <c r="D18" s="98"/>
      <c r="E18" s="96"/>
      <c r="F18" s="97"/>
      <c r="G18" s="98"/>
      <c r="H18" s="96"/>
      <c r="I18" s="97"/>
      <c r="J18" s="98"/>
      <c r="K18" s="96"/>
      <c r="L18" s="97"/>
      <c r="M18" s="98"/>
      <c r="N18" s="96"/>
      <c r="O18" s="97"/>
      <c r="P18" s="98"/>
      <c r="Q18" s="96"/>
      <c r="R18" s="97"/>
      <c r="S18" s="98"/>
      <c r="T18" s="96"/>
      <c r="U18" s="97"/>
      <c r="V18" s="98"/>
    </row>
    <row r="19" spans="2:22">
      <c r="B19" s="99"/>
      <c r="C19" s="100"/>
      <c r="D19" s="101"/>
      <c r="E19" s="99"/>
      <c r="F19" s="100"/>
      <c r="G19" s="101"/>
      <c r="H19" s="99"/>
      <c r="I19" s="100"/>
      <c r="J19" s="101"/>
      <c r="K19" s="99"/>
      <c r="L19" s="100"/>
      <c r="M19" s="101"/>
      <c r="N19" s="99"/>
      <c r="O19" s="100"/>
      <c r="P19" s="101"/>
      <c r="Q19" s="99"/>
      <c r="R19" s="100"/>
      <c r="S19" s="101"/>
      <c r="T19" s="99"/>
      <c r="U19" s="100"/>
      <c r="V19" s="101"/>
    </row>
    <row r="20" spans="2:22" ht="19">
      <c r="B20" s="8">
        <f>T15+1</f>
        <v>45670</v>
      </c>
      <c r="C20" s="10" t="str">
        <f>IFERROR(VLOOKUP(B20,祝日,2,FALSE),"")</f>
        <v>成人の日</v>
      </c>
      <c r="D20" s="7" t="str">
        <f>IFERROR(VLOOKUP(B20,六曜,2,FALSE),"")</f>
        <v>先勝</v>
      </c>
      <c r="E20" s="8">
        <f>B20+1</f>
        <v>45671</v>
      </c>
      <c r="F20" s="10" t="str">
        <f>IFERROR(VLOOKUP(E20,祝日,2,FALSE),"")</f>
        <v/>
      </c>
      <c r="G20" s="7" t="str">
        <f>IFERROR(VLOOKUP(E20,六曜,2,FALSE),"")</f>
        <v>友引</v>
      </c>
      <c r="H20" s="8">
        <f>E20+1</f>
        <v>45672</v>
      </c>
      <c r="I20" s="10" t="str">
        <f>IFERROR(VLOOKUP(H20,祝日,2,FALSE),"")</f>
        <v/>
      </c>
      <c r="J20" s="7" t="str">
        <f>IFERROR(VLOOKUP(H20,六曜,2,FALSE),"")</f>
        <v>先負</v>
      </c>
      <c r="K20" s="8">
        <f>H20+1</f>
        <v>45673</v>
      </c>
      <c r="L20" s="10" t="str">
        <f>IFERROR(VLOOKUP(K20,祝日,2,FALSE),"")</f>
        <v/>
      </c>
      <c r="M20" s="7" t="str">
        <f>IFERROR(VLOOKUP(K20,六曜,2,FALSE),"")</f>
        <v>仏滅</v>
      </c>
      <c r="N20" s="8">
        <f>K20+1</f>
        <v>45674</v>
      </c>
      <c r="O20" s="10" t="str">
        <f>IFERROR(VLOOKUP(N20,祝日,2,FALSE),"")</f>
        <v/>
      </c>
      <c r="P20" s="7" t="str">
        <f>IFERROR(VLOOKUP(N20,六曜,2,FALSE),"")</f>
        <v>大安</v>
      </c>
      <c r="Q20" s="8">
        <f>N20+1</f>
        <v>45675</v>
      </c>
      <c r="R20" s="10" t="str">
        <f>IFERROR(VLOOKUP(Q20,祝日,2,FALSE),"")</f>
        <v/>
      </c>
      <c r="S20" s="12" t="str">
        <f>IFERROR(VLOOKUP(Q20,六曜,2,FALSE),"")</f>
        <v>赤口</v>
      </c>
      <c r="T20" s="9">
        <f>Q20+1</f>
        <v>45676</v>
      </c>
      <c r="U20" s="10" t="str">
        <f>IFERROR(VLOOKUP(T20,祝日,2,FALSE),"")</f>
        <v/>
      </c>
      <c r="V20" s="12" t="str">
        <f>IFERROR(VLOOKUP(T20,六曜,2,FALSE),"")</f>
        <v>先勝</v>
      </c>
    </row>
    <row r="21" spans="2:22">
      <c r="B21" s="88" t="str">
        <f>IFERROR(VLOOKUP(B20,開運日,2,FALSE),"")</f>
        <v/>
      </c>
      <c r="C21" s="102" t="str">
        <f>IFERROR(VLOOKUP(B20,開運日,3,FALSE),"")</f>
        <v/>
      </c>
      <c r="D21" s="103"/>
      <c r="E21" s="88" t="str">
        <f>IFERROR(VLOOKUP(E20,開運日,2,FALSE),"")</f>
        <v/>
      </c>
      <c r="F21" s="102" t="str">
        <f>IFERROR(VLOOKUP(E20,開運日,3,FALSE),"")</f>
        <v/>
      </c>
      <c r="G21" s="103"/>
      <c r="H21" s="88" t="str">
        <f>IFERROR(VLOOKUP(H20,開運日,2,FALSE),"")</f>
        <v/>
      </c>
      <c r="I21" s="102" t="str">
        <f>IFERROR(VLOOKUP(H20,開運日,3,FALSE),"")</f>
        <v/>
      </c>
      <c r="J21" s="103"/>
      <c r="K21" s="88" t="str">
        <f>IFERROR(VLOOKUP(K20,開運日,2,FALSE),"")</f>
        <v/>
      </c>
      <c r="L21" s="102" t="str">
        <f>IFERROR(VLOOKUP(K20,開運日,3,FALSE),"")</f>
        <v/>
      </c>
      <c r="M21" s="103"/>
      <c r="N21" s="88" t="str">
        <f>IFERROR(VLOOKUP(N20,開運日,2,FALSE),"")</f>
        <v/>
      </c>
      <c r="O21" s="102" t="str">
        <f>IFERROR(VLOOKUP(N20,開運日,3,FALSE),"")</f>
        <v/>
      </c>
      <c r="P21" s="103"/>
      <c r="Q21" s="88" t="str">
        <f>IFERROR(VLOOKUP(Q20,開運日,2,FALSE),"")</f>
        <v/>
      </c>
      <c r="R21" s="102" t="str">
        <f>IFERROR(VLOOKUP(Q20,開運日,3,FALSE),"")</f>
        <v/>
      </c>
      <c r="S21" s="103"/>
      <c r="T21" s="88">
        <f>IFERROR(VLOOKUP(T20,開運日,2,FALSE),"")</f>
        <v>0</v>
      </c>
      <c r="U21" s="102" t="str">
        <f>IFERROR(VLOOKUP(T20,開運日,3,FALSE),"")</f>
        <v>一粒万倍日</v>
      </c>
      <c r="V21" s="103"/>
    </row>
    <row r="22" spans="2:22">
      <c r="B22" s="96"/>
      <c r="C22" s="97"/>
      <c r="D22" s="98"/>
      <c r="E22" s="96"/>
      <c r="F22" s="97"/>
      <c r="G22" s="98"/>
      <c r="H22" s="96"/>
      <c r="I22" s="97"/>
      <c r="J22" s="98"/>
      <c r="K22" s="96"/>
      <c r="L22" s="97"/>
      <c r="M22" s="98"/>
      <c r="N22" s="96"/>
      <c r="O22" s="97"/>
      <c r="P22" s="98"/>
      <c r="Q22" s="96"/>
      <c r="R22" s="97"/>
      <c r="S22" s="98"/>
      <c r="T22" s="96"/>
      <c r="U22" s="97"/>
      <c r="V22" s="98"/>
    </row>
    <row r="23" spans="2:22">
      <c r="B23" s="96"/>
      <c r="C23" s="97"/>
      <c r="D23" s="98"/>
      <c r="E23" s="96"/>
      <c r="F23" s="97"/>
      <c r="G23" s="98"/>
      <c r="H23" s="96"/>
      <c r="I23" s="97"/>
      <c r="J23" s="98"/>
      <c r="K23" s="96"/>
      <c r="L23" s="97"/>
      <c r="M23" s="98"/>
      <c r="N23" s="96"/>
      <c r="O23" s="97"/>
      <c r="P23" s="98"/>
      <c r="Q23" s="96"/>
      <c r="R23" s="97"/>
      <c r="S23" s="98"/>
      <c r="T23" s="96"/>
      <c r="U23" s="97"/>
      <c r="V23" s="98"/>
    </row>
    <row r="24" spans="2:22">
      <c r="B24" s="99"/>
      <c r="C24" s="100"/>
      <c r="D24" s="101"/>
      <c r="E24" s="99"/>
      <c r="F24" s="100"/>
      <c r="G24" s="101"/>
      <c r="H24" s="99"/>
      <c r="I24" s="100"/>
      <c r="J24" s="101"/>
      <c r="K24" s="99"/>
      <c r="L24" s="100"/>
      <c r="M24" s="101"/>
      <c r="N24" s="99"/>
      <c r="O24" s="100"/>
      <c r="P24" s="101"/>
      <c r="Q24" s="99"/>
      <c r="R24" s="100"/>
      <c r="S24" s="101"/>
      <c r="T24" s="99"/>
      <c r="U24" s="100"/>
      <c r="V24" s="101"/>
    </row>
    <row r="25" spans="2:22" ht="19">
      <c r="B25" s="8">
        <f>T20+1</f>
        <v>45677</v>
      </c>
      <c r="C25" s="10" t="str">
        <f>IFERROR(VLOOKUP(B25,祝日,2,FALSE),"")</f>
        <v/>
      </c>
      <c r="D25" s="7" t="str">
        <f>IFERROR(VLOOKUP(B25,六曜,2,FALSE),"")</f>
        <v>友引</v>
      </c>
      <c r="E25" s="8">
        <f>B25+1</f>
        <v>45678</v>
      </c>
      <c r="F25" s="10" t="str">
        <f>IFERROR(VLOOKUP(E25,祝日,2,FALSE),"")</f>
        <v/>
      </c>
      <c r="G25" s="7" t="str">
        <f>IFERROR(VLOOKUP(E25,六曜,2,FALSE),"")</f>
        <v>先負</v>
      </c>
      <c r="H25" s="8">
        <f>E25+1</f>
        <v>45679</v>
      </c>
      <c r="I25" s="10" t="str">
        <f>IFERROR(VLOOKUP(H25,祝日,2,FALSE),"")</f>
        <v/>
      </c>
      <c r="J25" s="7" t="str">
        <f>IFERROR(VLOOKUP(H25,六曜,2,FALSE),"")</f>
        <v>仏滅</v>
      </c>
      <c r="K25" s="8">
        <f>H25+1</f>
        <v>45680</v>
      </c>
      <c r="L25" s="10" t="str">
        <f>IFERROR(VLOOKUP(K25,祝日,2,FALSE),"")</f>
        <v/>
      </c>
      <c r="M25" s="7" t="str">
        <f>IFERROR(VLOOKUP(K25,六曜,2,FALSE),"")</f>
        <v>大安</v>
      </c>
      <c r="N25" s="8">
        <f>K25+1</f>
        <v>45681</v>
      </c>
      <c r="O25" s="10" t="str">
        <f>IFERROR(VLOOKUP(N25,祝日,2,FALSE),"")</f>
        <v/>
      </c>
      <c r="P25" s="7" t="str">
        <f>IFERROR(VLOOKUP(N25,六曜,2,FALSE),"")</f>
        <v>赤口</v>
      </c>
      <c r="Q25" s="8">
        <f>N25+1</f>
        <v>45682</v>
      </c>
      <c r="R25" s="10" t="str">
        <f>IFERROR(VLOOKUP(Q25,祝日,2,FALSE),"")</f>
        <v/>
      </c>
      <c r="S25" s="12" t="str">
        <f>IFERROR(VLOOKUP(Q25,六曜,2,FALSE),"")</f>
        <v>先勝</v>
      </c>
      <c r="T25" s="9">
        <f>Q25+1</f>
        <v>45683</v>
      </c>
      <c r="U25" s="10" t="str">
        <f>IFERROR(VLOOKUP(T25,祝日,2,FALSE),"")</f>
        <v/>
      </c>
      <c r="V25" s="12" t="str">
        <f>IFERROR(VLOOKUP(T25,六曜,2,FALSE),"")</f>
        <v>友引</v>
      </c>
    </row>
    <row r="26" spans="2:22">
      <c r="B26" s="88" t="str">
        <f>IFERROR(VLOOKUP(B25,開運日,2,FALSE),"")</f>
        <v/>
      </c>
      <c r="C26" s="102" t="str">
        <f>IFERROR(VLOOKUP(B25,開運日,3,FALSE),"")</f>
        <v/>
      </c>
      <c r="D26" s="103"/>
      <c r="E26" s="88" t="str">
        <f>IFERROR(VLOOKUP(E25,開運日,2,FALSE),"")</f>
        <v/>
      </c>
      <c r="F26" s="102" t="str">
        <f>IFERROR(VLOOKUP(E25,開運日,3,FALSE),"")</f>
        <v/>
      </c>
      <c r="G26" s="103"/>
      <c r="H26" s="88">
        <f>IFERROR(VLOOKUP(H25,開運日,2,FALSE),"")</f>
        <v>0</v>
      </c>
      <c r="I26" s="102" t="str">
        <f>IFERROR(VLOOKUP(H25,開運日,3,FALSE),"")</f>
        <v>一粒万倍日</v>
      </c>
      <c r="J26" s="103"/>
      <c r="K26" s="88" t="str">
        <f>IFERROR(VLOOKUP(K25,開運日,2,FALSE),"")</f>
        <v/>
      </c>
      <c r="L26" s="102" t="str">
        <f>IFERROR(VLOOKUP(K25,開運日,3,FALSE),"")</f>
        <v/>
      </c>
      <c r="M26" s="103"/>
      <c r="N26" s="88" t="str">
        <f>IFERROR(VLOOKUP(N25,開運日,2,FALSE),"")</f>
        <v/>
      </c>
      <c r="O26" s="102" t="str">
        <f>IFERROR(VLOOKUP(N25,開運日,3,FALSE),"")</f>
        <v/>
      </c>
      <c r="P26" s="103"/>
      <c r="Q26" s="88" t="str">
        <f>IFERROR(VLOOKUP(Q25,開運日,2,FALSE),"")</f>
        <v/>
      </c>
      <c r="R26" s="102" t="str">
        <f>IFERROR(VLOOKUP(Q25,開運日,3,FALSE),"")</f>
        <v/>
      </c>
      <c r="S26" s="103"/>
      <c r="T26" s="88" t="str">
        <f>IFERROR(VLOOKUP(T25,開運日,2,FALSE),"")</f>
        <v/>
      </c>
      <c r="U26" s="102" t="str">
        <f>IFERROR(VLOOKUP(T25,開運日,3,FALSE),"")</f>
        <v/>
      </c>
      <c r="V26" s="103"/>
    </row>
    <row r="27" spans="2:22">
      <c r="B27" s="96"/>
      <c r="C27" s="97"/>
      <c r="D27" s="98"/>
      <c r="E27" s="96"/>
      <c r="F27" s="97"/>
      <c r="G27" s="98"/>
      <c r="H27" s="96"/>
      <c r="I27" s="97"/>
      <c r="J27" s="98"/>
      <c r="K27" s="96"/>
      <c r="L27" s="97"/>
      <c r="M27" s="98"/>
      <c r="N27" s="96"/>
      <c r="O27" s="97"/>
      <c r="P27" s="98"/>
      <c r="Q27" s="96"/>
      <c r="R27" s="97"/>
      <c r="S27" s="98"/>
      <c r="T27" s="96"/>
      <c r="U27" s="97"/>
      <c r="V27" s="98"/>
    </row>
    <row r="28" spans="2:22">
      <c r="B28" s="96"/>
      <c r="C28" s="97"/>
      <c r="D28" s="98"/>
      <c r="E28" s="96"/>
      <c r="F28" s="97"/>
      <c r="G28" s="98"/>
      <c r="H28" s="96"/>
      <c r="I28" s="97"/>
      <c r="J28" s="98"/>
      <c r="K28" s="96"/>
      <c r="L28" s="97"/>
      <c r="M28" s="98"/>
      <c r="N28" s="96"/>
      <c r="O28" s="97"/>
      <c r="P28" s="98"/>
      <c r="Q28" s="96"/>
      <c r="R28" s="97"/>
      <c r="S28" s="98"/>
      <c r="T28" s="96"/>
      <c r="U28" s="97"/>
      <c r="V28" s="98"/>
    </row>
    <row r="29" spans="2:22">
      <c r="B29" s="99"/>
      <c r="C29" s="100"/>
      <c r="D29" s="101"/>
      <c r="E29" s="99"/>
      <c r="F29" s="100"/>
      <c r="G29" s="101"/>
      <c r="H29" s="99"/>
      <c r="I29" s="100"/>
      <c r="J29" s="101"/>
      <c r="K29" s="99"/>
      <c r="L29" s="100"/>
      <c r="M29" s="101"/>
      <c r="N29" s="99"/>
      <c r="O29" s="100"/>
      <c r="P29" s="101"/>
      <c r="Q29" s="99"/>
      <c r="R29" s="100"/>
      <c r="S29" s="101"/>
      <c r="T29" s="99"/>
      <c r="U29" s="100"/>
      <c r="V29" s="101"/>
    </row>
    <row r="30" spans="2:22" ht="19">
      <c r="B30" s="8">
        <f>T25+1</f>
        <v>45684</v>
      </c>
      <c r="C30" s="10" t="str">
        <f>IFERROR(VLOOKUP(B30,祝日,2,FALSE),"")</f>
        <v/>
      </c>
      <c r="D30" s="7" t="str">
        <f>IFERROR(VLOOKUP(B30,六曜,2,FALSE),"")</f>
        <v>先負</v>
      </c>
      <c r="E30" s="8">
        <f>B30+1</f>
        <v>45685</v>
      </c>
      <c r="F30" s="10" t="str">
        <f>IFERROR(VLOOKUP(E30,祝日,2,FALSE),"")</f>
        <v/>
      </c>
      <c r="G30" s="7" t="str">
        <f>IFERROR(VLOOKUP(E30,六曜,2,FALSE),"")</f>
        <v>仏滅</v>
      </c>
      <c r="H30" s="8">
        <f>E30+1</f>
        <v>45686</v>
      </c>
      <c r="I30" s="10" t="str">
        <f>IFERROR(VLOOKUP(H30,祝日,2,FALSE),"")</f>
        <v/>
      </c>
      <c r="J30" s="7" t="str">
        <f>IFERROR(VLOOKUP(H30,六曜,2,FALSE),"")</f>
        <v>先勝</v>
      </c>
      <c r="K30" s="8">
        <f>H30+1</f>
        <v>45687</v>
      </c>
      <c r="L30" s="10" t="str">
        <f>IFERROR(VLOOKUP(K30,祝日,2,FALSE),"")</f>
        <v/>
      </c>
      <c r="M30" s="7" t="str">
        <f>IFERROR(VLOOKUP(K30,六曜,2,FALSE),"")</f>
        <v>友引</v>
      </c>
      <c r="N30" s="8">
        <f>K30+1</f>
        <v>45688</v>
      </c>
      <c r="O30" s="10" t="str">
        <f>IFERROR(VLOOKUP(N30,祝日,2,FALSE),"")</f>
        <v/>
      </c>
      <c r="P30" s="7" t="str">
        <f>IFERROR(VLOOKUP(N30,六曜,2,FALSE),"")</f>
        <v>先負</v>
      </c>
      <c r="Q30" s="8">
        <f>N30+1</f>
        <v>45689</v>
      </c>
      <c r="R30" s="10" t="str">
        <f>IFERROR(VLOOKUP(Q30,祝日,2,FALSE),"")</f>
        <v/>
      </c>
      <c r="S30" s="12" t="str">
        <f>IFERROR(VLOOKUP(Q30,六曜,2,FALSE),"")</f>
        <v>仏滅</v>
      </c>
      <c r="T30" s="9">
        <f>Q30+1</f>
        <v>45690</v>
      </c>
      <c r="U30" s="10" t="str">
        <f>IFERROR(VLOOKUP(T30,祝日,2,FALSE),"")</f>
        <v/>
      </c>
      <c r="V30" s="12" t="str">
        <f>IFERROR(VLOOKUP(T30,六曜,2,FALSE),"")</f>
        <v>大安</v>
      </c>
    </row>
    <row r="31" spans="2:22">
      <c r="B31" s="88" t="str">
        <f>IFERROR(VLOOKUP(B30,開運日,2,FALSE),"")</f>
        <v/>
      </c>
      <c r="C31" s="102" t="str">
        <f>IFERROR(VLOOKUP(B30,開運日,3,FALSE),"")</f>
        <v/>
      </c>
      <c r="D31" s="103"/>
      <c r="E31" s="88" t="str">
        <f>IFERROR(VLOOKUP(E30,開運日,2,FALSE),"")</f>
        <v/>
      </c>
      <c r="F31" s="102" t="str">
        <f>IFERROR(VLOOKUP(E30,開運日,3,FALSE),"")</f>
        <v/>
      </c>
      <c r="G31" s="103"/>
      <c r="H31" s="88" t="str">
        <f>IFERROR(VLOOKUP(H30,開運日,2,FALSE),"")</f>
        <v/>
      </c>
      <c r="I31" s="102" t="str">
        <f>IFERROR(VLOOKUP(H30,開運日,3,FALSE),"")</f>
        <v/>
      </c>
      <c r="J31" s="103"/>
      <c r="K31" s="88" t="str">
        <f>IFERROR(VLOOKUP(K30,開運日,2,FALSE),"")</f>
        <v/>
      </c>
      <c r="L31" s="102" t="str">
        <f>IFERROR(VLOOKUP(K30,開運日,3,FALSE),"")</f>
        <v/>
      </c>
      <c r="M31" s="103"/>
      <c r="N31" s="88">
        <f>IFERROR(VLOOKUP(N30,開運日,2,FALSE),"")</f>
        <v>0</v>
      </c>
      <c r="O31" s="102" t="str">
        <f>IFERROR(VLOOKUP(N30,開運日,3,FALSE),"")</f>
        <v>一粒万倍日</v>
      </c>
      <c r="P31" s="103"/>
      <c r="Q31" s="88" t="str">
        <f>IFERROR(VLOOKUP(Q30,開運日,2,FALSE),"")</f>
        <v/>
      </c>
      <c r="R31" s="102" t="str">
        <f>IFERROR(VLOOKUP(Q30,開運日,3,FALSE),"")</f>
        <v/>
      </c>
      <c r="S31" s="103"/>
      <c r="T31" s="88" t="str">
        <f>IFERROR(VLOOKUP(T30,開運日,2,FALSE),"")</f>
        <v/>
      </c>
      <c r="U31" s="102" t="str">
        <f>IFERROR(VLOOKUP(T30,開運日,3,FALSE),"")</f>
        <v/>
      </c>
      <c r="V31" s="103"/>
    </row>
    <row r="32" spans="2:22">
      <c r="B32" s="96"/>
      <c r="C32" s="97"/>
      <c r="D32" s="98"/>
      <c r="E32" s="96"/>
      <c r="F32" s="97"/>
      <c r="G32" s="98"/>
      <c r="H32" s="96"/>
      <c r="I32" s="97"/>
      <c r="J32" s="98"/>
      <c r="K32" s="96"/>
      <c r="L32" s="97"/>
      <c r="M32" s="98"/>
      <c r="N32" s="96"/>
      <c r="O32" s="97"/>
      <c r="P32" s="98"/>
      <c r="Q32" s="96"/>
      <c r="R32" s="97"/>
      <c r="S32" s="98"/>
      <c r="T32" s="96"/>
      <c r="U32" s="97"/>
      <c r="V32" s="98"/>
    </row>
    <row r="33" spans="2:22">
      <c r="B33" s="96"/>
      <c r="C33" s="97"/>
      <c r="D33" s="98"/>
      <c r="E33" s="96"/>
      <c r="F33" s="97"/>
      <c r="G33" s="98"/>
      <c r="H33" s="96"/>
      <c r="I33" s="97"/>
      <c r="J33" s="98"/>
      <c r="K33" s="96"/>
      <c r="L33" s="97"/>
      <c r="M33" s="98"/>
      <c r="N33" s="96"/>
      <c r="O33" s="97"/>
      <c r="P33" s="98"/>
      <c r="Q33" s="96"/>
      <c r="R33" s="97"/>
      <c r="S33" s="98"/>
      <c r="T33" s="96"/>
      <c r="U33" s="97"/>
      <c r="V33" s="98"/>
    </row>
    <row r="34" spans="2:22">
      <c r="B34" s="99"/>
      <c r="C34" s="100"/>
      <c r="D34" s="101"/>
      <c r="E34" s="99"/>
      <c r="F34" s="100"/>
      <c r="G34" s="101"/>
      <c r="H34" s="99"/>
      <c r="I34" s="100"/>
      <c r="J34" s="101"/>
      <c r="K34" s="99"/>
      <c r="L34" s="100"/>
      <c r="M34" s="101"/>
      <c r="N34" s="99"/>
      <c r="O34" s="100"/>
      <c r="P34" s="101"/>
      <c r="Q34" s="99"/>
      <c r="R34" s="100"/>
      <c r="S34" s="101"/>
      <c r="T34" s="99"/>
      <c r="U34" s="100"/>
      <c r="V34" s="101"/>
    </row>
    <row r="35" spans="2:22" ht="19">
      <c r="B35" s="8">
        <f>T30+1</f>
        <v>45691</v>
      </c>
      <c r="C35" s="10" t="str">
        <f>IFERROR(VLOOKUP(B35,祝日,2,FALSE),"")</f>
        <v/>
      </c>
      <c r="D35" s="7" t="str">
        <f>IFERROR(VLOOKUP(B35,六曜,2,FALSE),"")</f>
        <v>赤口</v>
      </c>
      <c r="E35" s="8">
        <f>B35+1</f>
        <v>45692</v>
      </c>
      <c r="F35" s="10" t="str">
        <f>IFERROR(VLOOKUP(E35,祝日,2,FALSE),"")</f>
        <v/>
      </c>
      <c r="G35" s="7" t="str">
        <f>IFERROR(VLOOKUP(E35,六曜,2,FALSE),"")</f>
        <v>先勝</v>
      </c>
      <c r="H35" s="8">
        <f>E35+1</f>
        <v>45693</v>
      </c>
      <c r="I35" s="10" t="str">
        <f>IFERROR(VLOOKUP(H35,祝日,2,FALSE),"")</f>
        <v/>
      </c>
      <c r="J35" s="7" t="str">
        <f>IFERROR(VLOOKUP(H35,六曜,2,FALSE),"")</f>
        <v>友引</v>
      </c>
      <c r="K35" s="8">
        <f>H35+1</f>
        <v>45694</v>
      </c>
      <c r="L35" s="10" t="str">
        <f>IFERROR(VLOOKUP(K35,祝日,2,FALSE),"")</f>
        <v/>
      </c>
      <c r="M35" s="7" t="str">
        <f>IFERROR(VLOOKUP(K35,六曜,2,FALSE),"")</f>
        <v>先負</v>
      </c>
      <c r="N35" s="8">
        <f>K35+1</f>
        <v>45695</v>
      </c>
      <c r="O35" s="10" t="str">
        <f>IFERROR(VLOOKUP(N35,祝日,2,FALSE),"")</f>
        <v/>
      </c>
      <c r="P35" s="7" t="str">
        <f>IFERROR(VLOOKUP(N35,六曜,2,FALSE),"")</f>
        <v>仏滅</v>
      </c>
      <c r="Q35" s="8">
        <f>N35+1</f>
        <v>45696</v>
      </c>
      <c r="R35" s="10" t="str">
        <f>IFERROR(VLOOKUP(Q35,祝日,2,FALSE),"")</f>
        <v/>
      </c>
      <c r="S35" s="12" t="str">
        <f>IFERROR(VLOOKUP(Q35,六曜,2,FALSE),"")</f>
        <v>大安</v>
      </c>
      <c r="T35" s="9">
        <f>Q35+1</f>
        <v>45697</v>
      </c>
      <c r="U35" s="10" t="str">
        <f>IFERROR(VLOOKUP(T35,祝日,2,FALSE),"")</f>
        <v/>
      </c>
      <c r="V35" s="12" t="str">
        <f>IFERROR(VLOOKUP(T35,六曜,2,FALSE),"")</f>
        <v>赤口</v>
      </c>
    </row>
    <row r="36" spans="2:22">
      <c r="B36" s="88" t="str">
        <f>IFERROR(VLOOKUP(B35,開運日,2,FALSE),"")</f>
        <v/>
      </c>
      <c r="C36" s="102" t="str">
        <f>IFERROR(VLOOKUP(B35,開運日,3,FALSE),"")</f>
        <v/>
      </c>
      <c r="D36" s="103"/>
      <c r="E36" s="88" t="str">
        <f>IFERROR(VLOOKUP(E35,開運日,2,FALSE),"")</f>
        <v/>
      </c>
      <c r="F36" s="102" t="str">
        <f>IFERROR(VLOOKUP(E35,開運日,3,FALSE),"")</f>
        <v/>
      </c>
      <c r="G36" s="103"/>
      <c r="H36" s="88" t="str">
        <f>IFERROR(VLOOKUP(H35,開運日,2,FALSE),"")</f>
        <v/>
      </c>
      <c r="I36" s="102" t="str">
        <f>IFERROR(VLOOKUP(H35,開運日,3,FALSE),"")</f>
        <v/>
      </c>
      <c r="J36" s="103"/>
      <c r="K36" s="88">
        <f>IFERROR(VLOOKUP(K35,開運日,2,FALSE),"")</f>
        <v>0</v>
      </c>
      <c r="L36" s="102" t="str">
        <f>IFERROR(VLOOKUP(K35,開運日,3,FALSE),"")</f>
        <v>一粒万倍日</v>
      </c>
      <c r="M36" s="103"/>
      <c r="N36" s="88" t="str">
        <f>IFERROR(VLOOKUP(N35,開運日,2,FALSE),"")</f>
        <v/>
      </c>
      <c r="O36" s="102" t="str">
        <f>IFERROR(VLOOKUP(N35,開運日,3,FALSE),"")</f>
        <v/>
      </c>
      <c r="P36" s="103"/>
      <c r="Q36" s="88" t="str">
        <f>IFERROR(VLOOKUP(Q35,開運日,2,FALSE),"")</f>
        <v/>
      </c>
      <c r="R36" s="102" t="str">
        <f>IFERROR(VLOOKUP(Q35,開運日,3,FALSE),"")</f>
        <v/>
      </c>
      <c r="S36" s="103"/>
      <c r="T36" s="88" t="str">
        <f>IFERROR(VLOOKUP(T35,開運日,2,FALSE),"")</f>
        <v/>
      </c>
      <c r="U36" s="102" t="str">
        <f>IFERROR(VLOOKUP(T35,開運日,3,FALSE),"")</f>
        <v/>
      </c>
      <c r="V36" s="103"/>
    </row>
    <row r="37" spans="2:22">
      <c r="B37" s="96"/>
      <c r="C37" s="97"/>
      <c r="D37" s="98"/>
      <c r="E37" s="96"/>
      <c r="F37" s="97"/>
      <c r="G37" s="98"/>
      <c r="H37" s="96"/>
      <c r="I37" s="97"/>
      <c r="J37" s="98"/>
      <c r="K37" s="96"/>
      <c r="L37" s="97"/>
      <c r="M37" s="98"/>
      <c r="N37" s="96"/>
      <c r="O37" s="97"/>
      <c r="P37" s="98"/>
      <c r="Q37" s="96"/>
      <c r="R37" s="97"/>
      <c r="S37" s="98"/>
      <c r="T37" s="96"/>
      <c r="U37" s="97"/>
      <c r="V37" s="98"/>
    </row>
    <row r="38" spans="2:22">
      <c r="B38" s="96"/>
      <c r="C38" s="97"/>
      <c r="D38" s="98"/>
      <c r="E38" s="96"/>
      <c r="F38" s="97"/>
      <c r="G38" s="98"/>
      <c r="H38" s="96"/>
      <c r="I38" s="97"/>
      <c r="J38" s="98"/>
      <c r="K38" s="96"/>
      <c r="L38" s="97"/>
      <c r="M38" s="98"/>
      <c r="N38" s="96"/>
      <c r="O38" s="97"/>
      <c r="P38" s="98"/>
      <c r="Q38" s="96"/>
      <c r="R38" s="97"/>
      <c r="S38" s="98"/>
      <c r="T38" s="96"/>
      <c r="U38" s="97"/>
      <c r="V38" s="98"/>
    </row>
    <row r="39" spans="2:22">
      <c r="B39" s="99"/>
      <c r="C39" s="100"/>
      <c r="D39" s="101"/>
      <c r="E39" s="99"/>
      <c r="F39" s="100"/>
      <c r="G39" s="101"/>
      <c r="H39" s="99"/>
      <c r="I39" s="100"/>
      <c r="J39" s="101"/>
      <c r="K39" s="99"/>
      <c r="L39" s="100"/>
      <c r="M39" s="101"/>
      <c r="N39" s="99"/>
      <c r="O39" s="100"/>
      <c r="P39" s="101"/>
      <c r="Q39" s="99"/>
      <c r="R39" s="100"/>
      <c r="S39" s="101"/>
      <c r="T39" s="99"/>
      <c r="U39" s="100"/>
      <c r="V39" s="101"/>
    </row>
  </sheetData>
  <mergeCells count="171">
    <mergeCell ref="C31:D31"/>
    <mergeCell ref="F31:G31"/>
    <mergeCell ref="I31:J31"/>
    <mergeCell ref="L31:M31"/>
    <mergeCell ref="O31:P31"/>
    <mergeCell ref="O16:P16"/>
    <mergeCell ref="R16:S16"/>
    <mergeCell ref="U16:V16"/>
    <mergeCell ref="C21:D21"/>
    <mergeCell ref="F21:G21"/>
    <mergeCell ref="I21:J21"/>
    <mergeCell ref="L21:M21"/>
    <mergeCell ref="O21:P21"/>
    <mergeCell ref="R21:S21"/>
    <mergeCell ref="U21:V21"/>
    <mergeCell ref="T29:V29"/>
    <mergeCell ref="R31:S31"/>
    <mergeCell ref="U31:V31"/>
    <mergeCell ref="B29:D29"/>
    <mergeCell ref="E29:G29"/>
    <mergeCell ref="H29:J29"/>
    <mergeCell ref="K29:M29"/>
    <mergeCell ref="N29:P29"/>
    <mergeCell ref="Q29:S29"/>
    <mergeCell ref="T39:V39"/>
    <mergeCell ref="F16:G16"/>
    <mergeCell ref="C11:D11"/>
    <mergeCell ref="F11:G11"/>
    <mergeCell ref="I11:J11"/>
    <mergeCell ref="L11:M11"/>
    <mergeCell ref="O11:P11"/>
    <mergeCell ref="R11:S11"/>
    <mergeCell ref="U11:V11"/>
    <mergeCell ref="C16:D16"/>
    <mergeCell ref="B39:D39"/>
    <mergeCell ref="E39:G39"/>
    <mergeCell ref="H39:J39"/>
    <mergeCell ref="K39:M39"/>
    <mergeCell ref="N39:P39"/>
    <mergeCell ref="Q39:S39"/>
    <mergeCell ref="T37:V37"/>
    <mergeCell ref="B38:D38"/>
    <mergeCell ref="E38:G38"/>
    <mergeCell ref="H38:J38"/>
    <mergeCell ref="K38:M38"/>
    <mergeCell ref="N38:P38"/>
    <mergeCell ref="Q38:S38"/>
    <mergeCell ref="T38:V38"/>
    <mergeCell ref="B37:D37"/>
    <mergeCell ref="E37:G37"/>
    <mergeCell ref="H37:J37"/>
    <mergeCell ref="K37:M37"/>
    <mergeCell ref="N37:P37"/>
    <mergeCell ref="Q37:S37"/>
    <mergeCell ref="T34:V34"/>
    <mergeCell ref="C36:D36"/>
    <mergeCell ref="F36:G36"/>
    <mergeCell ref="B34:D34"/>
    <mergeCell ref="E34:G34"/>
    <mergeCell ref="H34:J34"/>
    <mergeCell ref="K34:M34"/>
    <mergeCell ref="N34:P34"/>
    <mergeCell ref="Q34:S34"/>
    <mergeCell ref="I36:J36"/>
    <mergeCell ref="L36:M36"/>
    <mergeCell ref="O36:P36"/>
    <mergeCell ref="R36:S36"/>
    <mergeCell ref="U36:V36"/>
    <mergeCell ref="B33:D33"/>
    <mergeCell ref="E33:G33"/>
    <mergeCell ref="H33:J33"/>
    <mergeCell ref="K33:M33"/>
    <mergeCell ref="N33:P33"/>
    <mergeCell ref="Q33:S33"/>
    <mergeCell ref="T33:V33"/>
    <mergeCell ref="B32:D32"/>
    <mergeCell ref="E32:G32"/>
    <mergeCell ref="H32:J32"/>
    <mergeCell ref="K32:M32"/>
    <mergeCell ref="N32:P32"/>
    <mergeCell ref="Q32:S32"/>
    <mergeCell ref="T32:V32"/>
    <mergeCell ref="B28:D28"/>
    <mergeCell ref="E28:G28"/>
    <mergeCell ref="H28:J28"/>
    <mergeCell ref="K28:M28"/>
    <mergeCell ref="N28:P28"/>
    <mergeCell ref="Q28:S28"/>
    <mergeCell ref="T28:V28"/>
    <mergeCell ref="B27:D27"/>
    <mergeCell ref="E27:G27"/>
    <mergeCell ref="H27:J27"/>
    <mergeCell ref="K27:M27"/>
    <mergeCell ref="N27:P27"/>
    <mergeCell ref="Q27:S27"/>
    <mergeCell ref="T27:V27"/>
    <mergeCell ref="T24:V24"/>
    <mergeCell ref="C26:D26"/>
    <mergeCell ref="F26:G26"/>
    <mergeCell ref="B24:D24"/>
    <mergeCell ref="E24:G24"/>
    <mergeCell ref="H24:J24"/>
    <mergeCell ref="K24:M24"/>
    <mergeCell ref="N24:P24"/>
    <mergeCell ref="Q24:S24"/>
    <mergeCell ref="I26:J26"/>
    <mergeCell ref="L26:M26"/>
    <mergeCell ref="O26:P26"/>
    <mergeCell ref="R26:S26"/>
    <mergeCell ref="U26:V26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9:V19"/>
    <mergeCell ref="B19:D19"/>
    <mergeCell ref="E19:G19"/>
    <mergeCell ref="H19:J19"/>
    <mergeCell ref="K19:M19"/>
    <mergeCell ref="N19:P19"/>
    <mergeCell ref="Q19:S19"/>
    <mergeCell ref="T17:V17"/>
    <mergeCell ref="B18:D18"/>
    <mergeCell ref="E18:G18"/>
    <mergeCell ref="H18:J18"/>
    <mergeCell ref="K18:M18"/>
    <mergeCell ref="N18:P18"/>
    <mergeCell ref="Q18:S18"/>
    <mergeCell ref="T18:V18"/>
    <mergeCell ref="B17:D17"/>
    <mergeCell ref="E17:G17"/>
    <mergeCell ref="H17:J17"/>
    <mergeCell ref="K17:M17"/>
    <mergeCell ref="N17:P17"/>
    <mergeCell ref="Q17:S17"/>
    <mergeCell ref="T14:V14"/>
    <mergeCell ref="I16:J16"/>
    <mergeCell ref="L16:M16"/>
    <mergeCell ref="B14:D14"/>
    <mergeCell ref="E14:G14"/>
    <mergeCell ref="H14:J14"/>
    <mergeCell ref="K14:M14"/>
    <mergeCell ref="N14:P14"/>
    <mergeCell ref="Q14:S14"/>
    <mergeCell ref="B2:C2"/>
    <mergeCell ref="C6:D6"/>
    <mergeCell ref="F6:G6"/>
    <mergeCell ref="T12:V12"/>
    <mergeCell ref="B13:D13"/>
    <mergeCell ref="E13:G13"/>
    <mergeCell ref="H13:J13"/>
    <mergeCell ref="K13:M13"/>
    <mergeCell ref="N13:P13"/>
    <mergeCell ref="Q13:S13"/>
    <mergeCell ref="T13:V13"/>
    <mergeCell ref="B12:D12"/>
    <mergeCell ref="E12:G12"/>
    <mergeCell ref="H12:J12"/>
    <mergeCell ref="K12:M12"/>
    <mergeCell ref="N12:P12"/>
    <mergeCell ref="Q12:S12"/>
  </mergeCells>
  <phoneticPr fontId="1"/>
  <conditionalFormatting sqref="B10">
    <cfRule type="expression" dxfId="218" priority="275">
      <formula>$C$10&lt;&gt;""</formula>
    </cfRule>
  </conditionalFormatting>
  <conditionalFormatting sqref="B11">
    <cfRule type="cellIs" dxfId="217" priority="196" operator="equal">
      <formula>"天赦日"</formula>
    </cfRule>
  </conditionalFormatting>
  <conditionalFormatting sqref="B15">
    <cfRule type="expression" dxfId="216" priority="269">
      <formula>$C$15&lt;&gt;""</formula>
    </cfRule>
    <cfRule type="expression" dxfId="215" priority="228">
      <formula>DAY(B15)=1</formula>
    </cfRule>
  </conditionalFormatting>
  <conditionalFormatting sqref="B16">
    <cfRule type="cellIs" dxfId="214" priority="112" operator="equal">
      <formula>"天赦日"</formula>
    </cfRule>
  </conditionalFormatting>
  <conditionalFormatting sqref="B20">
    <cfRule type="expression" dxfId="213" priority="220">
      <formula>DAY($B$20)=1</formula>
    </cfRule>
    <cfRule type="expression" dxfId="212" priority="263">
      <formula>$C$20&lt;&gt;""</formula>
    </cfRule>
  </conditionalFormatting>
  <conditionalFormatting sqref="B21">
    <cfRule type="cellIs" dxfId="211" priority="98" operator="equal">
      <formula>"天赦日"</formula>
    </cfRule>
  </conditionalFormatting>
  <conditionalFormatting sqref="B25">
    <cfRule type="expression" dxfId="210" priority="213">
      <formula>DAY($B$25)=1</formula>
    </cfRule>
    <cfRule type="expression" dxfId="209" priority="257">
      <formula>$C$25&lt;&gt;""</formula>
    </cfRule>
  </conditionalFormatting>
  <conditionalFormatting sqref="B26">
    <cfRule type="cellIs" dxfId="208" priority="84" operator="equal">
      <formula>"天赦日"</formula>
    </cfRule>
  </conditionalFormatting>
  <conditionalFormatting sqref="B30">
    <cfRule type="expression" dxfId="207" priority="247">
      <formula>$C$30&lt;&gt;""</formula>
    </cfRule>
  </conditionalFormatting>
  <conditionalFormatting sqref="B31">
    <cfRule type="cellIs" dxfId="206" priority="70" operator="equal">
      <formula>"天赦日"</formula>
    </cfRule>
  </conditionalFormatting>
  <conditionalFormatting sqref="B35">
    <cfRule type="expression" dxfId="205" priority="202">
      <formula>DAY($B$35)=1</formula>
    </cfRule>
    <cfRule type="expression" dxfId="204" priority="240">
      <formula>$C$35&lt;&gt;""</formula>
    </cfRule>
  </conditionalFormatting>
  <conditionalFormatting sqref="B36">
    <cfRule type="cellIs" dxfId="203" priority="56" operator="equal">
      <formula>"天赦日"</formula>
    </cfRule>
  </conditionalFormatting>
  <conditionalFormatting sqref="B10:D10">
    <cfRule type="expression" dxfId="202" priority="276">
      <formula>$B$10&lt;$C$6</formula>
    </cfRule>
  </conditionalFormatting>
  <conditionalFormatting sqref="B11:D11">
    <cfRule type="expression" dxfId="201" priority="18">
      <formula>$B$10&lt;$C$6</formula>
    </cfRule>
  </conditionalFormatting>
  <conditionalFormatting sqref="B30:D30">
    <cfRule type="expression" dxfId="200" priority="285">
      <formula>DAY($B$30)=1</formula>
    </cfRule>
    <cfRule type="expression" dxfId="199" priority="284">
      <formula>$B$30&gt;$F$6</formula>
    </cfRule>
  </conditionalFormatting>
  <conditionalFormatting sqref="B31:D31">
    <cfRule type="expression" dxfId="198" priority="32">
      <formula>$B$30&gt;$F$6</formula>
    </cfRule>
  </conditionalFormatting>
  <conditionalFormatting sqref="B35:D35">
    <cfRule type="expression" dxfId="197" priority="294">
      <formula>$B$35&gt;$F$6</formula>
    </cfRule>
  </conditionalFormatting>
  <conditionalFormatting sqref="B36:D36">
    <cfRule type="expression" dxfId="196" priority="25">
      <formula>$B$35&gt;$F$6</formula>
    </cfRule>
  </conditionalFormatting>
  <conditionalFormatting sqref="C11">
    <cfRule type="cellIs" dxfId="195" priority="195" operator="equal">
      <formula>"一粒万倍日"</formula>
    </cfRule>
  </conditionalFormatting>
  <conditionalFormatting sqref="C16">
    <cfRule type="cellIs" dxfId="194" priority="111" operator="equal">
      <formula>"一粒万倍日"</formula>
    </cfRule>
  </conditionalFormatting>
  <conditionalFormatting sqref="C21">
    <cfRule type="cellIs" dxfId="193" priority="97" operator="equal">
      <formula>"一粒万倍日"</formula>
    </cfRule>
  </conditionalFormatting>
  <conditionalFormatting sqref="C26">
    <cfRule type="cellIs" dxfId="192" priority="83" operator="equal">
      <formula>"一粒万倍日"</formula>
    </cfRule>
  </conditionalFormatting>
  <conditionalFormatting sqref="C31">
    <cfRule type="cellIs" dxfId="191" priority="69" operator="equal">
      <formula>"一粒万倍日"</formula>
    </cfRule>
  </conditionalFormatting>
  <conditionalFormatting sqref="C36">
    <cfRule type="cellIs" dxfId="190" priority="55" operator="equal">
      <formula>"一粒万倍日"</formula>
    </cfRule>
  </conditionalFormatting>
  <conditionalFormatting sqref="E10">
    <cfRule type="expression" dxfId="189" priority="232">
      <formula>DAY(E10)=1</formula>
    </cfRule>
    <cfRule type="expression" dxfId="188" priority="274">
      <formula>F10&lt;&gt;""</formula>
    </cfRule>
  </conditionalFormatting>
  <conditionalFormatting sqref="E11">
    <cfRule type="cellIs" dxfId="187" priority="3" operator="equal">
      <formula>"天赦日"</formula>
    </cfRule>
  </conditionalFormatting>
  <conditionalFormatting sqref="E15">
    <cfRule type="expression" dxfId="186" priority="226">
      <formula>DAY(E15)=1</formula>
    </cfRule>
    <cfRule type="expression" dxfId="185" priority="268">
      <formula>$F$15&lt;&gt;""</formula>
    </cfRule>
  </conditionalFormatting>
  <conditionalFormatting sqref="E16">
    <cfRule type="cellIs" dxfId="184" priority="110" operator="equal">
      <formula>"天赦日"</formula>
    </cfRule>
  </conditionalFormatting>
  <conditionalFormatting sqref="E20">
    <cfRule type="expression" dxfId="183" priority="262">
      <formula>$F$20&lt;&gt;""</formula>
    </cfRule>
    <cfRule type="expression" dxfId="182" priority="219">
      <formula>DAY($E$20)=1</formula>
    </cfRule>
  </conditionalFormatting>
  <conditionalFormatting sqref="E21">
    <cfRule type="cellIs" dxfId="181" priority="96" operator="equal">
      <formula>"天赦日"</formula>
    </cfRule>
  </conditionalFormatting>
  <conditionalFormatting sqref="E25">
    <cfRule type="expression" dxfId="180" priority="256">
      <formula>$F$25&lt;&gt;""</formula>
    </cfRule>
    <cfRule type="expression" dxfId="179" priority="212">
      <formula>DAY($E$25)=1</formula>
    </cfRule>
  </conditionalFormatting>
  <conditionalFormatting sqref="E26">
    <cfRule type="cellIs" dxfId="178" priority="82" operator="equal">
      <formula>"天赦日"</formula>
    </cfRule>
  </conditionalFormatting>
  <conditionalFormatting sqref="E30">
    <cfRule type="expression" dxfId="177" priority="246">
      <formula>$F$30&lt;&gt;""</formula>
    </cfRule>
  </conditionalFormatting>
  <conditionalFormatting sqref="E31">
    <cfRule type="cellIs" dxfId="176" priority="68" operator="equal">
      <formula>"天赦日"</formula>
    </cfRule>
  </conditionalFormatting>
  <conditionalFormatting sqref="E35">
    <cfRule type="expression" dxfId="175" priority="201">
      <formula>DAY($E$35)=1</formula>
    </cfRule>
    <cfRule type="expression" dxfId="174" priority="239">
      <formula>$F$35&lt;&gt;""</formula>
    </cfRule>
  </conditionalFormatting>
  <conditionalFormatting sqref="E36">
    <cfRule type="cellIs" dxfId="173" priority="54" operator="equal">
      <formula>"天赦日"</formula>
    </cfRule>
  </conditionalFormatting>
  <conditionalFormatting sqref="E10:G10">
    <cfRule type="expression" dxfId="172" priority="277">
      <formula>$E$10&lt;$C$6</formula>
    </cfRule>
  </conditionalFormatting>
  <conditionalFormatting sqref="E11:G11">
    <cfRule type="expression" dxfId="171" priority="1">
      <formula>$E$10&lt;$C$6</formula>
    </cfRule>
  </conditionalFormatting>
  <conditionalFormatting sqref="E30:G30">
    <cfRule type="expression" dxfId="170" priority="286">
      <formula>$E$30&gt;$F$6</formula>
    </cfRule>
    <cfRule type="expression" dxfId="169" priority="287">
      <formula>DAY($E$30)=1</formula>
    </cfRule>
  </conditionalFormatting>
  <conditionalFormatting sqref="E31:G31">
    <cfRule type="expression" dxfId="168" priority="31">
      <formula>$E$30&gt;$F$6</formula>
    </cfRule>
  </conditionalFormatting>
  <conditionalFormatting sqref="E35:G35">
    <cfRule type="expression" dxfId="167" priority="295">
      <formula>$E$35&gt;$F$6</formula>
    </cfRule>
  </conditionalFormatting>
  <conditionalFormatting sqref="E36:G36">
    <cfRule type="expression" dxfId="166" priority="24">
      <formula>$E$35&gt;$F$6</formula>
    </cfRule>
  </conditionalFormatting>
  <conditionalFormatting sqref="F11">
    <cfRule type="cellIs" dxfId="165" priority="2" operator="equal">
      <formula>"一粒万倍日"</formula>
    </cfRule>
  </conditionalFormatting>
  <conditionalFormatting sqref="F16">
    <cfRule type="cellIs" dxfId="164" priority="109" operator="equal">
      <formula>"一粒万倍日"</formula>
    </cfRule>
  </conditionalFormatting>
  <conditionalFormatting sqref="F21">
    <cfRule type="cellIs" dxfId="163" priority="95" operator="equal">
      <formula>"一粒万倍日"</formula>
    </cfRule>
  </conditionalFormatting>
  <conditionalFormatting sqref="F26">
    <cfRule type="cellIs" dxfId="162" priority="81" operator="equal">
      <formula>"一粒万倍日"</formula>
    </cfRule>
  </conditionalFormatting>
  <conditionalFormatting sqref="F31">
    <cfRule type="cellIs" dxfId="161" priority="67" operator="equal">
      <formula>"一粒万倍日"</formula>
    </cfRule>
  </conditionalFormatting>
  <conditionalFormatting sqref="F36">
    <cfRule type="cellIs" dxfId="160" priority="53" operator="equal">
      <formula>"一粒万倍日"</formula>
    </cfRule>
  </conditionalFormatting>
  <conditionalFormatting sqref="H10">
    <cfRule type="expression" dxfId="159" priority="273">
      <formula>$I$10&lt;&gt;""</formula>
    </cfRule>
    <cfRule type="expression" dxfId="158" priority="233">
      <formula>DAY(H10)=1</formula>
    </cfRule>
  </conditionalFormatting>
  <conditionalFormatting sqref="H11">
    <cfRule type="cellIs" dxfId="157" priority="192" operator="equal">
      <formula>"天赦日"</formula>
    </cfRule>
  </conditionalFormatting>
  <conditionalFormatting sqref="H15">
    <cfRule type="expression" dxfId="156" priority="225">
      <formula>DAY(H15)=1</formula>
    </cfRule>
    <cfRule type="expression" dxfId="155" priority="267">
      <formula>$I$15&lt;&gt;""</formula>
    </cfRule>
  </conditionalFormatting>
  <conditionalFormatting sqref="H16">
    <cfRule type="cellIs" dxfId="154" priority="108" operator="equal">
      <formula>"天赦日"</formula>
    </cfRule>
  </conditionalFormatting>
  <conditionalFormatting sqref="H20">
    <cfRule type="expression" dxfId="153" priority="218">
      <formula>DAY($H$20)=1</formula>
    </cfRule>
    <cfRule type="expression" dxfId="152" priority="261">
      <formula>$I$20&lt;&gt;""</formula>
    </cfRule>
  </conditionalFormatting>
  <conditionalFormatting sqref="H21">
    <cfRule type="cellIs" dxfId="151" priority="94" operator="equal">
      <formula>"天赦日"</formula>
    </cfRule>
  </conditionalFormatting>
  <conditionalFormatting sqref="H25">
    <cfRule type="expression" dxfId="150" priority="255">
      <formula>$I$25&lt;&gt;""</formula>
    </cfRule>
    <cfRule type="expression" dxfId="149" priority="211">
      <formula>DAY($H$25)=1</formula>
    </cfRule>
  </conditionalFormatting>
  <conditionalFormatting sqref="H26">
    <cfRule type="cellIs" dxfId="148" priority="80" operator="equal">
      <formula>"天赦日"</formula>
    </cfRule>
  </conditionalFormatting>
  <conditionalFormatting sqref="H30">
    <cfRule type="expression" dxfId="147" priority="245">
      <formula>$I$30&lt;&gt;""</formula>
    </cfRule>
  </conditionalFormatting>
  <conditionalFormatting sqref="H31">
    <cfRule type="cellIs" dxfId="146" priority="66" operator="equal">
      <formula>"天赦日"</formula>
    </cfRule>
  </conditionalFormatting>
  <conditionalFormatting sqref="H35">
    <cfRule type="expression" dxfId="145" priority="238">
      <formula>$I$35&lt;&gt;""</formula>
    </cfRule>
    <cfRule type="expression" dxfId="144" priority="200">
      <formula>DAY($H$35)=1</formula>
    </cfRule>
  </conditionalFormatting>
  <conditionalFormatting sqref="H36">
    <cfRule type="cellIs" dxfId="143" priority="52" operator="equal">
      <formula>"天赦日"</formula>
    </cfRule>
  </conditionalFormatting>
  <conditionalFormatting sqref="H10:J10">
    <cfRule type="expression" dxfId="142" priority="278">
      <formula>$H$10&lt;$C$6</formula>
    </cfRule>
  </conditionalFormatting>
  <conditionalFormatting sqref="H30:J30">
    <cfRule type="expression" dxfId="141" priority="289">
      <formula>DAY($H$30)=1</formula>
    </cfRule>
    <cfRule type="expression" dxfId="140" priority="288">
      <formula>$H$30&gt;$F$6</formula>
    </cfRule>
  </conditionalFormatting>
  <conditionalFormatting sqref="H31:J31">
    <cfRule type="expression" dxfId="139" priority="30">
      <formula>$H$30&gt;$F$6</formula>
    </cfRule>
  </conditionalFormatting>
  <conditionalFormatting sqref="H35:J35">
    <cfRule type="expression" dxfId="138" priority="296">
      <formula>$H$35&gt;$F$6</formula>
    </cfRule>
  </conditionalFormatting>
  <conditionalFormatting sqref="H36:J36">
    <cfRule type="expression" dxfId="137" priority="23">
      <formula>$H$35&gt;$F$6</formula>
    </cfRule>
  </conditionalFormatting>
  <conditionalFormatting sqref="I11">
    <cfRule type="cellIs" dxfId="136" priority="191" operator="equal">
      <formula>"一粒万倍日"</formula>
    </cfRule>
  </conditionalFormatting>
  <conditionalFormatting sqref="I16">
    <cfRule type="cellIs" dxfId="135" priority="107" operator="equal">
      <formula>"一粒万倍日"</formula>
    </cfRule>
  </conditionalFormatting>
  <conditionalFormatting sqref="I21">
    <cfRule type="cellIs" dxfId="134" priority="93" operator="equal">
      <formula>"一粒万倍日"</formula>
    </cfRule>
  </conditionalFormatting>
  <conditionalFormatting sqref="I26">
    <cfRule type="cellIs" dxfId="133" priority="79" operator="equal">
      <formula>"一粒万倍日"</formula>
    </cfRule>
  </conditionalFormatting>
  <conditionalFormatting sqref="I31">
    <cfRule type="cellIs" dxfId="132" priority="65" operator="equal">
      <formula>"一粒万倍日"</formula>
    </cfRule>
  </conditionalFormatting>
  <conditionalFormatting sqref="I36">
    <cfRule type="cellIs" dxfId="131" priority="51" operator="equal">
      <formula>"一粒万倍日"</formula>
    </cfRule>
  </conditionalFormatting>
  <conditionalFormatting sqref="K10">
    <cfRule type="expression" dxfId="130" priority="272">
      <formula>$L$10&lt;&gt;""</formula>
    </cfRule>
    <cfRule type="expression" dxfId="129" priority="231">
      <formula>DAY($K$10)=1</formula>
    </cfRule>
  </conditionalFormatting>
  <conditionalFormatting sqref="K11">
    <cfRule type="cellIs" dxfId="128" priority="190" operator="equal">
      <formula>"天赦日"</formula>
    </cfRule>
  </conditionalFormatting>
  <conditionalFormatting sqref="K15">
    <cfRule type="expression" dxfId="127" priority="266">
      <formula>$L$15&lt;&gt;""</formula>
    </cfRule>
    <cfRule type="expression" dxfId="126" priority="224">
      <formula>DAY(K15)=1</formula>
    </cfRule>
  </conditionalFormatting>
  <conditionalFormatting sqref="K16">
    <cfRule type="cellIs" dxfId="125" priority="106" operator="equal">
      <formula>"天赦日"</formula>
    </cfRule>
  </conditionalFormatting>
  <conditionalFormatting sqref="K20">
    <cfRule type="expression" dxfId="124" priority="260">
      <formula>$L$20&lt;&gt;""</formula>
    </cfRule>
    <cfRule type="expression" dxfId="123" priority="217">
      <formula>DAY($K$20)=1</formula>
    </cfRule>
  </conditionalFormatting>
  <conditionalFormatting sqref="K21">
    <cfRule type="cellIs" dxfId="122" priority="92" operator="equal">
      <formula>"天赦日"</formula>
    </cfRule>
  </conditionalFormatting>
  <conditionalFormatting sqref="K25">
    <cfRule type="expression" dxfId="121" priority="254">
      <formula>$L$25&lt;&gt;""</formula>
    </cfRule>
    <cfRule type="expression" dxfId="120" priority="210">
      <formula>DAY($K$25)=1</formula>
    </cfRule>
  </conditionalFormatting>
  <conditionalFormatting sqref="K26">
    <cfRule type="cellIs" dxfId="119" priority="78" operator="equal">
      <formula>"天赦日"</formula>
    </cfRule>
  </conditionalFormatting>
  <conditionalFormatting sqref="K30">
    <cfRule type="expression" dxfId="118" priority="206">
      <formula>DAY($K$30)=1</formula>
    </cfRule>
    <cfRule type="expression" dxfId="117" priority="244">
      <formula>$L$30&lt;&gt;""</formula>
    </cfRule>
  </conditionalFormatting>
  <conditionalFormatting sqref="K31">
    <cfRule type="cellIs" dxfId="116" priority="64" operator="equal">
      <formula>"天赦日"</formula>
    </cfRule>
  </conditionalFormatting>
  <conditionalFormatting sqref="K35">
    <cfRule type="expression" dxfId="115" priority="237">
      <formula>$L$35&lt;&gt;""</formula>
    </cfRule>
    <cfRule type="expression" dxfId="114" priority="199">
      <formula>DAY($K$35)=1</formula>
    </cfRule>
  </conditionalFormatting>
  <conditionalFormatting sqref="K36">
    <cfRule type="cellIs" dxfId="113" priority="50" operator="equal">
      <formula>"天赦日"</formula>
    </cfRule>
  </conditionalFormatting>
  <conditionalFormatting sqref="K10:M10">
    <cfRule type="expression" dxfId="112" priority="279">
      <formula>$K$10&lt;$C$6</formula>
    </cfRule>
  </conditionalFormatting>
  <conditionalFormatting sqref="K11:M11">
    <cfRule type="expression" dxfId="111" priority="36">
      <formula>$K$10&lt;$C$6</formula>
    </cfRule>
  </conditionalFormatting>
  <conditionalFormatting sqref="K30:M30">
    <cfRule type="expression" dxfId="110" priority="290">
      <formula>$K$30&gt;$F$6</formula>
    </cfRule>
  </conditionalFormatting>
  <conditionalFormatting sqref="K31:M31">
    <cfRule type="expression" dxfId="109" priority="29">
      <formula>$K$30&gt;$F$6</formula>
    </cfRule>
  </conditionalFormatting>
  <conditionalFormatting sqref="K35:M35">
    <cfRule type="expression" dxfId="108" priority="297">
      <formula>$K$35&gt;$F$6</formula>
    </cfRule>
  </conditionalFormatting>
  <conditionalFormatting sqref="K36:M36">
    <cfRule type="expression" dxfId="107" priority="22">
      <formula>$K$35&gt;$F$6</formula>
    </cfRule>
  </conditionalFormatting>
  <conditionalFormatting sqref="L11">
    <cfRule type="cellIs" dxfId="106" priority="189" operator="equal">
      <formula>"一粒万倍日"</formula>
    </cfRule>
  </conditionalFormatting>
  <conditionalFormatting sqref="L16">
    <cfRule type="cellIs" dxfId="105" priority="105" operator="equal">
      <formula>"一粒万倍日"</formula>
    </cfRule>
  </conditionalFormatting>
  <conditionalFormatting sqref="L21">
    <cfRule type="cellIs" dxfId="104" priority="91" operator="equal">
      <formula>"一粒万倍日"</formula>
    </cfRule>
  </conditionalFormatting>
  <conditionalFormatting sqref="L26">
    <cfRule type="cellIs" dxfId="103" priority="77" operator="equal">
      <formula>"一粒万倍日"</formula>
    </cfRule>
  </conditionalFormatting>
  <conditionalFormatting sqref="L31">
    <cfRule type="cellIs" dxfId="102" priority="63" operator="equal">
      <formula>"一粒万倍日"</formula>
    </cfRule>
  </conditionalFormatting>
  <conditionalFormatting sqref="L36">
    <cfRule type="cellIs" dxfId="101" priority="49" operator="equal">
      <formula>"一粒万倍日"</formula>
    </cfRule>
  </conditionalFormatting>
  <conditionalFormatting sqref="N10">
    <cfRule type="expression" dxfId="100" priority="271">
      <formula>$O$10&lt;&gt;""</formula>
    </cfRule>
    <cfRule type="expression" dxfId="99" priority="230">
      <formula>DAY($N$10)=1</formula>
    </cfRule>
  </conditionalFormatting>
  <conditionalFormatting sqref="N11">
    <cfRule type="cellIs" dxfId="98" priority="188" operator="equal">
      <formula>"天赦日"</formula>
    </cfRule>
  </conditionalFormatting>
  <conditionalFormatting sqref="N15">
    <cfRule type="expression" dxfId="97" priority="265">
      <formula>$O$15&lt;&gt;""</formula>
    </cfRule>
    <cfRule type="expression" dxfId="96" priority="223">
      <formula>DAY(N15)=1</formula>
    </cfRule>
  </conditionalFormatting>
  <conditionalFormatting sqref="N16">
    <cfRule type="cellIs" dxfId="95" priority="104" operator="equal">
      <formula>"天赦日"</formula>
    </cfRule>
  </conditionalFormatting>
  <conditionalFormatting sqref="N20">
    <cfRule type="expression" dxfId="94" priority="216">
      <formula>DAY($N$20)=1</formula>
    </cfRule>
    <cfRule type="expression" dxfId="93" priority="259">
      <formula>$O$20&lt;&gt;""</formula>
    </cfRule>
  </conditionalFormatting>
  <conditionalFormatting sqref="N21">
    <cfRule type="cellIs" dxfId="92" priority="90" operator="equal">
      <formula>"天赦日"</formula>
    </cfRule>
  </conditionalFormatting>
  <conditionalFormatting sqref="N25">
    <cfRule type="expression" dxfId="91" priority="209">
      <formula>DAY($N$25)=1</formula>
    </cfRule>
    <cfRule type="expression" dxfId="90" priority="253">
      <formula>$O$25&lt;&gt;""</formula>
    </cfRule>
  </conditionalFormatting>
  <conditionalFormatting sqref="N26">
    <cfRule type="cellIs" dxfId="89" priority="76" operator="equal">
      <formula>"天赦日"</formula>
    </cfRule>
  </conditionalFormatting>
  <conditionalFormatting sqref="N30">
    <cfRule type="expression" dxfId="88" priority="243">
      <formula>$O$30&lt;&gt;""</formula>
    </cfRule>
    <cfRule type="expression" dxfId="87" priority="205">
      <formula>DAY($N$30)=1</formula>
    </cfRule>
  </conditionalFormatting>
  <conditionalFormatting sqref="N31">
    <cfRule type="cellIs" dxfId="86" priority="62" operator="equal">
      <formula>"天赦日"</formula>
    </cfRule>
  </conditionalFormatting>
  <conditionalFormatting sqref="N35">
    <cfRule type="expression" dxfId="85" priority="198">
      <formula>DAY($N$35)=1</formula>
    </cfRule>
    <cfRule type="expression" dxfId="84" priority="236">
      <formula>$O$35&lt;&gt;""</formula>
    </cfRule>
  </conditionalFormatting>
  <conditionalFormatting sqref="N36">
    <cfRule type="cellIs" dxfId="83" priority="48" operator="equal">
      <formula>"天赦日"</formula>
    </cfRule>
  </conditionalFormatting>
  <conditionalFormatting sqref="N10:P10">
    <cfRule type="expression" dxfId="82" priority="280">
      <formula>$N$10&lt;$C$6</formula>
    </cfRule>
  </conditionalFormatting>
  <conditionalFormatting sqref="N11:P11">
    <cfRule type="expression" dxfId="81" priority="35">
      <formula>$N$10&lt;$C$6</formula>
    </cfRule>
  </conditionalFormatting>
  <conditionalFormatting sqref="N30:P30">
    <cfRule type="expression" dxfId="80" priority="291">
      <formula>$N$30&gt;$F$6</formula>
    </cfRule>
  </conditionalFormatting>
  <conditionalFormatting sqref="N31:P31">
    <cfRule type="expression" dxfId="79" priority="28">
      <formula>$N$30&gt;$F$6</formula>
    </cfRule>
  </conditionalFormatting>
  <conditionalFormatting sqref="N35:P35">
    <cfRule type="expression" dxfId="78" priority="298">
      <formula>$N$35&gt;$F$6</formula>
    </cfRule>
  </conditionalFormatting>
  <conditionalFormatting sqref="N36:P36">
    <cfRule type="expression" dxfId="77" priority="21">
      <formula>$N$35&gt;$F$6</formula>
    </cfRule>
  </conditionalFormatting>
  <conditionalFormatting sqref="O11">
    <cfRule type="cellIs" dxfId="76" priority="187" operator="equal">
      <formula>"一粒万倍日"</formula>
    </cfRule>
  </conditionalFormatting>
  <conditionalFormatting sqref="O16">
    <cfRule type="cellIs" dxfId="75" priority="103" operator="equal">
      <formula>"一粒万倍日"</formula>
    </cfRule>
  </conditionalFormatting>
  <conditionalFormatting sqref="O21">
    <cfRule type="cellIs" dxfId="74" priority="89" operator="equal">
      <formula>"一粒万倍日"</formula>
    </cfRule>
  </conditionalFormatting>
  <conditionalFormatting sqref="O26">
    <cfRule type="cellIs" dxfId="73" priority="75" operator="equal">
      <formula>"一粒万倍日"</formula>
    </cfRule>
  </conditionalFormatting>
  <conditionalFormatting sqref="O31">
    <cfRule type="cellIs" dxfId="72" priority="61" operator="equal">
      <formula>"一粒万倍日"</formula>
    </cfRule>
  </conditionalFormatting>
  <conditionalFormatting sqref="O36">
    <cfRule type="cellIs" dxfId="71" priority="47" operator="equal">
      <formula>"一粒万倍日"</formula>
    </cfRule>
  </conditionalFormatting>
  <conditionalFormatting sqref="Q10">
    <cfRule type="expression" dxfId="70" priority="229">
      <formula>DAY($Q$10)=1</formula>
    </cfRule>
    <cfRule type="expression" dxfId="69" priority="250">
      <formula>$R$10=""</formula>
    </cfRule>
    <cfRule type="expression" dxfId="68" priority="270">
      <formula>$R$10&lt;&gt;""</formula>
    </cfRule>
  </conditionalFormatting>
  <conditionalFormatting sqref="Q11">
    <cfRule type="cellIs" dxfId="67" priority="186" operator="equal">
      <formula>"天赦日"</formula>
    </cfRule>
  </conditionalFormatting>
  <conditionalFormatting sqref="Q15">
    <cfRule type="expression" dxfId="66" priority="222">
      <formula>DAY(Q15)=1</formula>
    </cfRule>
    <cfRule type="expression" dxfId="65" priority="264">
      <formula>$R$15=""</formula>
    </cfRule>
    <cfRule type="expression" dxfId="64" priority="251">
      <formula>$R$15&lt;&gt;""</formula>
    </cfRule>
  </conditionalFormatting>
  <conditionalFormatting sqref="Q16">
    <cfRule type="cellIs" dxfId="63" priority="102" operator="equal">
      <formula>"天赦日"</formula>
    </cfRule>
  </conditionalFormatting>
  <conditionalFormatting sqref="Q20">
    <cfRule type="expression" dxfId="62" priority="215">
      <formula>DAY($Q$20)=1</formula>
    </cfRule>
    <cfRule type="expression" dxfId="61" priority="249">
      <formula>$R$20=""</formula>
    </cfRule>
    <cfRule type="expression" dxfId="60" priority="258">
      <formula>$R$20&lt;&gt;""</formula>
    </cfRule>
  </conditionalFormatting>
  <conditionalFormatting sqref="Q21">
    <cfRule type="cellIs" dxfId="59" priority="88" operator="equal">
      <formula>"天赦日"</formula>
    </cfRule>
  </conditionalFormatting>
  <conditionalFormatting sqref="Q25">
    <cfRule type="expression" dxfId="58" priority="248">
      <formula>$R$25=""</formula>
    </cfRule>
    <cfRule type="expression" dxfId="57" priority="208">
      <formula>DAY($Q$25)=1</formula>
    </cfRule>
    <cfRule type="expression" dxfId="56" priority="252">
      <formula>$R$25&lt;&gt;""</formula>
    </cfRule>
  </conditionalFormatting>
  <conditionalFormatting sqref="Q26">
    <cfRule type="cellIs" dxfId="55" priority="74" operator="equal">
      <formula>"天赦日"</formula>
    </cfRule>
  </conditionalFormatting>
  <conditionalFormatting sqref="Q30">
    <cfRule type="expression" dxfId="54" priority="241">
      <formula>$R$30=""</formula>
    </cfRule>
    <cfRule type="expression" dxfId="53" priority="242">
      <formula>$R$30&lt;&gt;""</formula>
    </cfRule>
    <cfRule type="expression" dxfId="52" priority="204">
      <formula>DAY($Q$30)=1</formula>
    </cfRule>
  </conditionalFormatting>
  <conditionalFormatting sqref="Q31">
    <cfRule type="cellIs" dxfId="51" priority="60" operator="equal">
      <formula>"天赦日"</formula>
    </cfRule>
  </conditionalFormatting>
  <conditionalFormatting sqref="Q35">
    <cfRule type="expression" dxfId="50" priority="235">
      <formula>$R$35&lt;&gt;""</formula>
    </cfRule>
    <cfRule type="expression" dxfId="49" priority="234">
      <formula>$R$35=""</formula>
    </cfRule>
    <cfRule type="expression" dxfId="48" priority="197">
      <formula>DAY($Q$35)=1</formula>
    </cfRule>
  </conditionalFormatting>
  <conditionalFormatting sqref="Q36">
    <cfRule type="cellIs" dxfId="47" priority="46" operator="equal">
      <formula>"天赦日"</formula>
    </cfRule>
  </conditionalFormatting>
  <conditionalFormatting sqref="Q10:S10">
    <cfRule type="expression" dxfId="46" priority="281">
      <formula>$Q$10&lt;$C$6</formula>
    </cfRule>
  </conditionalFormatting>
  <conditionalFormatting sqref="Q11:S11">
    <cfRule type="expression" dxfId="45" priority="34">
      <formula>$Q$10&lt;$C$6</formula>
    </cfRule>
  </conditionalFormatting>
  <conditionalFormatting sqref="Q30:S30">
    <cfRule type="expression" dxfId="44" priority="292">
      <formula>$Q$30&gt;$F$6</formula>
    </cfRule>
  </conditionalFormatting>
  <conditionalFormatting sqref="Q31:S31">
    <cfRule type="expression" dxfId="43" priority="27">
      <formula>$Q$30&gt;$F$6</formula>
    </cfRule>
  </conditionalFormatting>
  <conditionalFormatting sqref="Q35:S35">
    <cfRule type="expression" dxfId="42" priority="299">
      <formula>$Q$35&gt;$F$6</formula>
    </cfRule>
  </conditionalFormatting>
  <conditionalFormatting sqref="Q36:S36">
    <cfRule type="expression" dxfId="41" priority="20">
      <formula>$Q$35&gt;$F$6</formula>
    </cfRule>
  </conditionalFormatting>
  <conditionalFormatting sqref="R11">
    <cfRule type="cellIs" dxfId="40" priority="185" operator="equal">
      <formula>"一粒万倍日"</formula>
    </cfRule>
  </conditionalFormatting>
  <conditionalFormatting sqref="R16">
    <cfRule type="cellIs" dxfId="39" priority="101" operator="equal">
      <formula>"一粒万倍日"</formula>
    </cfRule>
  </conditionalFormatting>
  <conditionalFormatting sqref="R21">
    <cfRule type="cellIs" dxfId="38" priority="87" operator="equal">
      <formula>"一粒万倍日"</formula>
    </cfRule>
  </conditionalFormatting>
  <conditionalFormatting sqref="R26">
    <cfRule type="cellIs" dxfId="37" priority="73" operator="equal">
      <formula>"一粒万倍日"</formula>
    </cfRule>
  </conditionalFormatting>
  <conditionalFormatting sqref="R31">
    <cfRule type="cellIs" dxfId="36" priority="59" operator="equal">
      <formula>"一粒万倍日"</formula>
    </cfRule>
  </conditionalFormatting>
  <conditionalFormatting sqref="R36">
    <cfRule type="cellIs" dxfId="35" priority="45" operator="equal">
      <formula>"一粒万倍日"</formula>
    </cfRule>
  </conditionalFormatting>
  <conditionalFormatting sqref="T10">
    <cfRule type="expression" dxfId="34" priority="227">
      <formula>DAY($T$10)=1</formula>
    </cfRule>
  </conditionalFormatting>
  <conditionalFormatting sqref="T11">
    <cfRule type="cellIs" dxfId="33" priority="184" operator="equal">
      <formula>"天赦日"</formula>
    </cfRule>
  </conditionalFormatting>
  <conditionalFormatting sqref="T15">
    <cfRule type="expression" dxfId="32" priority="221">
      <formula>DAY(T15)=1</formula>
    </cfRule>
  </conditionalFormatting>
  <conditionalFormatting sqref="T16">
    <cfRule type="cellIs" dxfId="31" priority="100" operator="equal">
      <formula>"天赦日"</formula>
    </cfRule>
  </conditionalFormatting>
  <conditionalFormatting sqref="T20">
    <cfRule type="expression" dxfId="30" priority="214">
      <formula>DAY($T$20)=1</formula>
    </cfRule>
  </conditionalFormatting>
  <conditionalFormatting sqref="T21">
    <cfRule type="cellIs" dxfId="29" priority="86" operator="equal">
      <formula>"天赦日"</formula>
    </cfRule>
  </conditionalFormatting>
  <conditionalFormatting sqref="T25">
    <cfRule type="expression" dxfId="28" priority="207">
      <formula>DAY($T$25)=1</formula>
    </cfRule>
  </conditionalFormatting>
  <conditionalFormatting sqref="T26">
    <cfRule type="cellIs" dxfId="27" priority="72" operator="equal">
      <formula>"天赦日"</formula>
    </cfRule>
  </conditionalFormatting>
  <conditionalFormatting sqref="T30">
    <cfRule type="expression" dxfId="26" priority="203">
      <formula>DAY($T$30)=1</formula>
    </cfRule>
  </conditionalFormatting>
  <conditionalFormatting sqref="T31">
    <cfRule type="cellIs" dxfId="25" priority="58" operator="equal">
      <formula>"天赦日"</formula>
    </cfRule>
  </conditionalFormatting>
  <conditionalFormatting sqref="T35">
    <cfRule type="cellIs" dxfId="24" priority="283" operator="greaterThan">
      <formula>$F$6</formula>
    </cfRule>
    <cfRule type="expression" dxfId="23" priority="282">
      <formula>DAY($T$35)=1</formula>
    </cfRule>
  </conditionalFormatting>
  <conditionalFormatting sqref="T36">
    <cfRule type="cellIs" dxfId="22" priority="44" operator="equal">
      <formula>"天赦日"</formula>
    </cfRule>
  </conditionalFormatting>
  <conditionalFormatting sqref="T11:V11">
    <cfRule type="expression" dxfId="21" priority="33">
      <formula>$T$10&lt;$C$6</formula>
    </cfRule>
  </conditionalFormatting>
  <conditionalFormatting sqref="T30:V30">
    <cfRule type="expression" dxfId="20" priority="293">
      <formula>$T$30&gt;$F$6</formula>
    </cfRule>
  </conditionalFormatting>
  <conditionalFormatting sqref="T31:V31">
    <cfRule type="expression" dxfId="19" priority="26">
      <formula>$T$30&gt;$F$6</formula>
    </cfRule>
  </conditionalFormatting>
  <conditionalFormatting sqref="T35:V35">
    <cfRule type="expression" dxfId="18" priority="300">
      <formula>$T$35&gt;$F$6</formula>
    </cfRule>
  </conditionalFormatting>
  <conditionalFormatting sqref="T36:V36">
    <cfRule type="expression" dxfId="17" priority="19">
      <formula>$T$35&gt;$F$6</formula>
    </cfRule>
  </conditionalFormatting>
  <conditionalFormatting sqref="U11">
    <cfRule type="cellIs" dxfId="16" priority="183" operator="equal">
      <formula>"一粒万倍日"</formula>
    </cfRule>
  </conditionalFormatting>
  <conditionalFormatting sqref="U16">
    <cfRule type="cellIs" dxfId="15" priority="99" operator="equal">
      <formula>"一粒万倍日"</formula>
    </cfRule>
  </conditionalFormatting>
  <conditionalFormatting sqref="U21">
    <cfRule type="cellIs" dxfId="14" priority="85" operator="equal">
      <formula>"一粒万倍日"</formula>
    </cfRule>
  </conditionalFormatting>
  <conditionalFormatting sqref="U26">
    <cfRule type="cellIs" dxfId="13" priority="71" operator="equal">
      <formula>"一粒万倍日"</formula>
    </cfRule>
  </conditionalFormatting>
  <conditionalFormatting sqref="U31">
    <cfRule type="cellIs" dxfId="12" priority="57" operator="equal">
      <formula>"一粒万倍日"</formula>
    </cfRule>
  </conditionalFormatting>
  <conditionalFormatting sqref="U36">
    <cfRule type="cellIs" dxfId="11" priority="43" operator="equal">
      <formula>"一粒万倍日"</formula>
    </cfRule>
  </conditionalFormatting>
  <dataValidations count="1">
    <dataValidation type="list" allowBlank="1" showInputMessage="1" showErrorMessage="1" sqref="B2" xr:uid="{D91EE79A-8191-49D5-B392-7362693F7AA5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C6F3-3289-4237-89A9-042EC43C32D5}">
  <sheetPr>
    <pageSetUpPr fitToPage="1"/>
  </sheetPr>
  <dimension ref="B1:T35"/>
  <sheetViews>
    <sheetView showGridLines="0" workbookViewId="0">
      <selection activeCell="A2" sqref="A2"/>
    </sheetView>
  </sheetViews>
  <sheetFormatPr baseColWidth="10" defaultColWidth="8.83203125" defaultRowHeight="18"/>
  <cols>
    <col min="1" max="1" width="4.1640625" customWidth="1"/>
    <col min="10" max="10" width="5.1640625" customWidth="1"/>
    <col min="11" max="11" width="7.1640625" customWidth="1"/>
    <col min="12" max="12" width="9" customWidth="1"/>
  </cols>
  <sheetData>
    <row r="1" spans="2:20" ht="19" thickBot="1"/>
    <row r="2" spans="2:20" ht="20">
      <c r="B2" s="30"/>
      <c r="C2" s="31"/>
      <c r="D2" s="32" t="s">
        <v>65</v>
      </c>
      <c r="E2" s="32"/>
      <c r="F2" s="32"/>
      <c r="G2" s="32"/>
      <c r="H2" s="32"/>
      <c r="I2" s="33"/>
      <c r="J2" s="30"/>
      <c r="K2" s="85">
        <f>カレンダー!C6</f>
        <v>45658</v>
      </c>
      <c r="L2" s="85">
        <f>K2+1</f>
        <v>45659</v>
      </c>
      <c r="M2" s="85">
        <f t="shared" ref="M2:T6" si="0">L2+1</f>
        <v>45660</v>
      </c>
      <c r="N2" s="85">
        <f t="shared" si="0"/>
        <v>45661</v>
      </c>
      <c r="O2" s="85">
        <f t="shared" si="0"/>
        <v>45662</v>
      </c>
      <c r="P2" s="85">
        <f t="shared" si="0"/>
        <v>45663</v>
      </c>
      <c r="Q2" s="85">
        <f t="shared" si="0"/>
        <v>45664</v>
      </c>
      <c r="R2" s="85">
        <f t="shared" si="0"/>
        <v>45665</v>
      </c>
      <c r="S2" s="85">
        <f t="shared" si="0"/>
        <v>45666</v>
      </c>
      <c r="T2" s="85">
        <f t="shared" si="0"/>
        <v>45667</v>
      </c>
    </row>
    <row r="3" spans="2:20" ht="21" thickBot="1">
      <c r="B3" s="30"/>
      <c r="C3" s="31"/>
      <c r="D3" s="30"/>
      <c r="E3" s="30"/>
      <c r="F3" s="30"/>
      <c r="G3" s="30"/>
      <c r="H3" s="30"/>
      <c r="I3" s="31"/>
      <c r="J3" s="30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2:20" ht="20">
      <c r="B4" s="30"/>
      <c r="C4" s="31"/>
      <c r="D4" s="30"/>
      <c r="E4" s="30"/>
      <c r="F4" s="30"/>
      <c r="G4" s="30"/>
      <c r="H4" s="30"/>
      <c r="I4" s="31"/>
      <c r="J4" s="30"/>
      <c r="K4" s="85">
        <f>T2+1</f>
        <v>45668</v>
      </c>
      <c r="L4" s="85">
        <f>K4+1</f>
        <v>45669</v>
      </c>
      <c r="M4" s="85">
        <f t="shared" si="0"/>
        <v>45670</v>
      </c>
      <c r="N4" s="85">
        <f t="shared" si="0"/>
        <v>45671</v>
      </c>
      <c r="O4" s="85">
        <f t="shared" si="0"/>
        <v>45672</v>
      </c>
      <c r="P4" s="85">
        <f t="shared" si="0"/>
        <v>45673</v>
      </c>
      <c r="Q4" s="85">
        <f t="shared" si="0"/>
        <v>45674</v>
      </c>
      <c r="R4" s="85">
        <f t="shared" si="0"/>
        <v>45675</v>
      </c>
      <c r="S4" s="85">
        <f t="shared" si="0"/>
        <v>45676</v>
      </c>
      <c r="T4" s="85">
        <f t="shared" si="0"/>
        <v>45677</v>
      </c>
    </row>
    <row r="5" spans="2:20" ht="21" thickBot="1">
      <c r="B5" s="30"/>
      <c r="C5" s="31"/>
      <c r="D5" s="30"/>
      <c r="E5" s="30"/>
      <c r="F5" s="30"/>
      <c r="G5" s="30"/>
      <c r="H5" s="30"/>
      <c r="I5" s="31"/>
      <c r="J5" s="30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2:20" ht="20">
      <c r="B6" s="30"/>
      <c r="C6" s="31"/>
      <c r="D6" s="30"/>
      <c r="E6" s="30"/>
      <c r="F6" s="30"/>
      <c r="G6" s="30"/>
      <c r="H6" s="30"/>
      <c r="I6" s="31"/>
      <c r="J6" s="30"/>
      <c r="K6" s="85">
        <f>T4+1</f>
        <v>45678</v>
      </c>
      <c r="L6" s="85">
        <f>K6+1</f>
        <v>45679</v>
      </c>
      <c r="M6" s="85">
        <f t="shared" si="0"/>
        <v>45680</v>
      </c>
      <c r="N6" s="85">
        <f t="shared" si="0"/>
        <v>45681</v>
      </c>
      <c r="O6" s="85">
        <f t="shared" si="0"/>
        <v>45682</v>
      </c>
      <c r="P6" s="85">
        <f t="shared" si="0"/>
        <v>45683</v>
      </c>
      <c r="Q6" s="85">
        <f t="shared" si="0"/>
        <v>45684</v>
      </c>
      <c r="R6" s="85">
        <f t="shared" si="0"/>
        <v>45685</v>
      </c>
      <c r="S6" s="85">
        <f t="shared" si="0"/>
        <v>45686</v>
      </c>
      <c r="T6" s="85" t="str">
        <f>DAY(S6+1)&amp;","&amp;DAY(S6+2)</f>
        <v>30,31</v>
      </c>
    </row>
    <row r="7" spans="2:20" ht="21" thickBot="1">
      <c r="B7" s="30"/>
      <c r="C7" s="31"/>
      <c r="D7" s="34"/>
      <c r="E7" s="34"/>
      <c r="F7" s="34"/>
      <c r="G7" s="34"/>
      <c r="H7" s="34"/>
      <c r="I7" s="35"/>
      <c r="J7" s="30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2:20" ht="15" customHeight="1" thickBo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0" ht="21" thickTop="1">
      <c r="B9" s="115" t="s">
        <v>56</v>
      </c>
      <c r="C9" s="115"/>
      <c r="D9" s="116" t="s">
        <v>57</v>
      </c>
      <c r="E9" s="117"/>
      <c r="F9" s="115" t="s">
        <v>58</v>
      </c>
      <c r="G9" s="115"/>
      <c r="H9" s="116" t="s">
        <v>59</v>
      </c>
      <c r="I9" s="115"/>
      <c r="J9" s="30"/>
      <c r="K9" s="106" t="s">
        <v>44</v>
      </c>
      <c r="L9" s="107"/>
      <c r="M9" s="36" t="s">
        <v>45</v>
      </c>
      <c r="N9" s="37" t="s">
        <v>46</v>
      </c>
      <c r="O9" s="37" t="s">
        <v>47</v>
      </c>
      <c r="P9" s="37" t="s">
        <v>48</v>
      </c>
      <c r="Q9" s="37" t="s">
        <v>49</v>
      </c>
      <c r="R9" s="37" t="s">
        <v>50</v>
      </c>
      <c r="S9" s="37" t="s">
        <v>51</v>
      </c>
      <c r="T9" s="38" t="s">
        <v>41</v>
      </c>
    </row>
    <row r="10" spans="2:20" ht="20">
      <c r="B10" s="39" t="s">
        <v>42</v>
      </c>
      <c r="C10" s="40" t="s">
        <v>43</v>
      </c>
      <c r="D10" s="41" t="s">
        <v>42</v>
      </c>
      <c r="E10" s="42" t="s">
        <v>43</v>
      </c>
      <c r="F10" s="43" t="s">
        <v>42</v>
      </c>
      <c r="G10" s="42" t="s">
        <v>43</v>
      </c>
      <c r="H10" s="41" t="s">
        <v>42</v>
      </c>
      <c r="I10" s="44" t="s">
        <v>43</v>
      </c>
      <c r="J10" s="30"/>
      <c r="K10" s="45"/>
      <c r="L10" s="45"/>
      <c r="M10" s="46"/>
      <c r="N10" s="47" t="s">
        <v>52</v>
      </c>
      <c r="O10" s="47" t="s">
        <v>52</v>
      </c>
      <c r="P10" s="47" t="s">
        <v>52</v>
      </c>
      <c r="Q10" s="47" t="s">
        <v>52</v>
      </c>
      <c r="R10" s="47" t="s">
        <v>52</v>
      </c>
      <c r="S10" s="47" t="s">
        <v>52</v>
      </c>
      <c r="T10" s="48" t="s">
        <v>52</v>
      </c>
    </row>
    <row r="11" spans="2:20" ht="20">
      <c r="B11" s="49"/>
      <c r="C11" s="66"/>
      <c r="D11" s="50"/>
      <c r="E11" s="66"/>
      <c r="F11" s="49"/>
      <c r="G11" s="66"/>
      <c r="H11" s="50"/>
      <c r="I11" s="69"/>
      <c r="J11" s="30"/>
      <c r="K11" s="51"/>
      <c r="L11" s="51"/>
      <c r="M11" s="77"/>
      <c r="N11" s="77"/>
      <c r="O11" s="77"/>
      <c r="P11" s="77"/>
      <c r="Q11" s="77"/>
      <c r="R11" s="77"/>
      <c r="S11" s="77"/>
      <c r="T11" s="73"/>
    </row>
    <row r="12" spans="2:20" ht="20">
      <c r="B12" s="49"/>
      <c r="C12" s="66"/>
      <c r="D12" s="50"/>
      <c r="E12" s="66"/>
      <c r="F12" s="49"/>
      <c r="G12" s="66"/>
      <c r="H12" s="50"/>
      <c r="I12" s="69"/>
      <c r="J12" s="30"/>
      <c r="K12" s="51"/>
      <c r="L12" s="51"/>
      <c r="M12" s="77"/>
      <c r="N12" s="77"/>
      <c r="O12" s="77"/>
      <c r="P12" s="77"/>
      <c r="Q12" s="77"/>
      <c r="R12" s="77"/>
      <c r="S12" s="77"/>
      <c r="T12" s="73"/>
    </row>
    <row r="13" spans="2:20" ht="20">
      <c r="B13" s="49"/>
      <c r="C13" s="66"/>
      <c r="D13" s="50"/>
      <c r="E13" s="66"/>
      <c r="F13" s="49"/>
      <c r="G13" s="66"/>
      <c r="H13" s="50"/>
      <c r="I13" s="69"/>
      <c r="J13" s="30"/>
      <c r="K13" s="51"/>
      <c r="L13" s="51"/>
      <c r="M13" s="77"/>
      <c r="N13" s="77"/>
      <c r="O13" s="77"/>
      <c r="P13" s="77"/>
      <c r="Q13" s="77"/>
      <c r="R13" s="77"/>
      <c r="S13" s="77"/>
      <c r="T13" s="73"/>
    </row>
    <row r="14" spans="2:20" ht="20">
      <c r="B14" s="49"/>
      <c r="C14" s="66"/>
      <c r="D14" s="50"/>
      <c r="E14" s="66"/>
      <c r="F14" s="49"/>
      <c r="G14" s="66"/>
      <c r="H14" s="50"/>
      <c r="I14" s="69"/>
      <c r="J14" s="30"/>
      <c r="K14" s="51"/>
      <c r="L14" s="51"/>
      <c r="M14" s="77"/>
      <c r="N14" s="77"/>
      <c r="O14" s="77"/>
      <c r="P14" s="77"/>
      <c r="Q14" s="77"/>
      <c r="R14" s="77"/>
      <c r="S14" s="77"/>
      <c r="T14" s="73"/>
    </row>
    <row r="15" spans="2:20" ht="20">
      <c r="B15" s="49"/>
      <c r="C15" s="66"/>
      <c r="D15" s="50"/>
      <c r="E15" s="66"/>
      <c r="F15" s="49"/>
      <c r="G15" s="66"/>
      <c r="H15" s="50"/>
      <c r="I15" s="69"/>
      <c r="J15" s="30"/>
      <c r="K15" s="51"/>
      <c r="L15" s="51"/>
      <c r="M15" s="77"/>
      <c r="N15" s="77"/>
      <c r="O15" s="77"/>
      <c r="P15" s="77"/>
      <c r="Q15" s="77"/>
      <c r="R15" s="77"/>
      <c r="S15" s="77"/>
      <c r="T15" s="73"/>
    </row>
    <row r="16" spans="2:20" ht="20">
      <c r="B16" s="49"/>
      <c r="C16" s="66"/>
      <c r="D16" s="50"/>
      <c r="E16" s="66"/>
      <c r="F16" s="49"/>
      <c r="G16" s="66"/>
      <c r="H16" s="50"/>
      <c r="I16" s="69"/>
      <c r="J16" s="30"/>
      <c r="K16" s="51"/>
      <c r="L16" s="51"/>
      <c r="M16" s="77"/>
      <c r="N16" s="77"/>
      <c r="O16" s="77"/>
      <c r="P16" s="77"/>
      <c r="Q16" s="77"/>
      <c r="R16" s="77"/>
      <c r="S16" s="77"/>
      <c r="T16" s="73"/>
    </row>
    <row r="17" spans="2:20" ht="20">
      <c r="B17" s="49"/>
      <c r="C17" s="66"/>
      <c r="D17" s="50"/>
      <c r="E17" s="66"/>
      <c r="F17" s="49"/>
      <c r="G17" s="66"/>
      <c r="H17" s="50"/>
      <c r="I17" s="69"/>
      <c r="J17" s="30"/>
      <c r="K17" s="51"/>
      <c r="L17" s="51"/>
      <c r="M17" s="77"/>
      <c r="N17" s="77"/>
      <c r="O17" s="77"/>
      <c r="P17" s="77"/>
      <c r="Q17" s="77"/>
      <c r="R17" s="77"/>
      <c r="S17" s="77"/>
      <c r="T17" s="73"/>
    </row>
    <row r="18" spans="2:20" ht="20">
      <c r="B18" s="49"/>
      <c r="C18" s="66"/>
      <c r="D18" s="50"/>
      <c r="E18" s="66"/>
      <c r="F18" s="49"/>
      <c r="G18" s="66"/>
      <c r="H18" s="50"/>
      <c r="I18" s="69"/>
      <c r="J18" s="30"/>
      <c r="K18" s="51"/>
      <c r="L18" s="51"/>
      <c r="M18" s="77"/>
      <c r="N18" s="77"/>
      <c r="O18" s="77"/>
      <c r="P18" s="77"/>
      <c r="Q18" s="77"/>
      <c r="R18" s="77"/>
      <c r="S18" s="77"/>
      <c r="T18" s="73"/>
    </row>
    <row r="19" spans="2:20" ht="20">
      <c r="B19" s="49"/>
      <c r="C19" s="66"/>
      <c r="D19" s="50"/>
      <c r="E19" s="66"/>
      <c r="F19" s="49"/>
      <c r="G19" s="66"/>
      <c r="H19" s="50"/>
      <c r="I19" s="69"/>
      <c r="J19" s="30"/>
      <c r="K19" s="51"/>
      <c r="L19" s="51"/>
      <c r="M19" s="77"/>
      <c r="N19" s="77"/>
      <c r="O19" s="77"/>
      <c r="P19" s="77"/>
      <c r="Q19" s="77"/>
      <c r="R19" s="77"/>
      <c r="S19" s="77"/>
      <c r="T19" s="73"/>
    </row>
    <row r="20" spans="2:20" ht="21" thickBot="1">
      <c r="B20" s="52"/>
      <c r="C20" s="67"/>
      <c r="D20" s="53"/>
      <c r="E20" s="67"/>
      <c r="F20" s="52"/>
      <c r="G20" s="67"/>
      <c r="H20" s="53"/>
      <c r="I20" s="70"/>
      <c r="J20" s="30"/>
      <c r="K20" s="51"/>
      <c r="L20" s="51"/>
      <c r="M20" s="77"/>
      <c r="N20" s="77"/>
      <c r="O20" s="77"/>
      <c r="P20" s="77"/>
      <c r="Q20" s="77"/>
      <c r="R20" s="77"/>
      <c r="S20" s="77"/>
      <c r="T20" s="73"/>
    </row>
    <row r="21" spans="2:20" ht="20">
      <c r="B21" s="49" t="s">
        <v>41</v>
      </c>
      <c r="C21" s="68">
        <f>SUM(C11:C20)</f>
        <v>0</v>
      </c>
      <c r="D21" s="50"/>
      <c r="E21" s="68">
        <f>SUM(E11:E20)</f>
        <v>0</v>
      </c>
      <c r="F21" s="81"/>
      <c r="G21" s="82">
        <f>SUM(G11:G20)</f>
        <v>0</v>
      </c>
      <c r="H21" s="50"/>
      <c r="I21" s="68">
        <f>SUM(I11:I20)</f>
        <v>0</v>
      </c>
      <c r="J21" s="30"/>
      <c r="K21" s="80" t="s">
        <v>41</v>
      </c>
      <c r="L21" s="80"/>
      <c r="M21" s="83">
        <f t="shared" ref="M21:T21" si="1">SUM(M11:M20)</f>
        <v>0</v>
      </c>
      <c r="N21" s="83">
        <f t="shared" si="1"/>
        <v>0</v>
      </c>
      <c r="O21" s="83">
        <f t="shared" si="1"/>
        <v>0</v>
      </c>
      <c r="P21" s="83">
        <f t="shared" si="1"/>
        <v>0</v>
      </c>
      <c r="Q21" s="83">
        <f t="shared" si="1"/>
        <v>0</v>
      </c>
      <c r="R21" s="83">
        <f t="shared" si="1"/>
        <v>0</v>
      </c>
      <c r="S21" s="83">
        <f t="shared" si="1"/>
        <v>0</v>
      </c>
      <c r="T21" s="84">
        <f t="shared" si="1"/>
        <v>0</v>
      </c>
    </row>
    <row r="22" spans="2:20" ht="21" thickBo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2:20" ht="21" thickTop="1">
      <c r="B23" s="115" t="s">
        <v>60</v>
      </c>
      <c r="C23" s="115"/>
      <c r="D23" s="116" t="s">
        <v>61</v>
      </c>
      <c r="E23" s="115"/>
      <c r="F23" s="30"/>
      <c r="G23" s="106" t="s">
        <v>62</v>
      </c>
      <c r="H23" s="106"/>
      <c r="I23" s="106"/>
      <c r="J23" s="30"/>
      <c r="K23" s="108" t="s">
        <v>53</v>
      </c>
      <c r="L23" s="108"/>
      <c r="M23" s="108"/>
      <c r="N23" s="108"/>
      <c r="O23" s="30"/>
      <c r="P23" s="55" t="s">
        <v>55</v>
      </c>
      <c r="Q23" s="56"/>
      <c r="R23" s="56"/>
      <c r="S23" s="56"/>
      <c r="T23" s="57"/>
    </row>
    <row r="24" spans="2:20" ht="20">
      <c r="B24" s="39" t="s">
        <v>42</v>
      </c>
      <c r="C24" s="40" t="s">
        <v>43</v>
      </c>
      <c r="D24" s="41" t="s">
        <v>42</v>
      </c>
      <c r="E24" s="44" t="s">
        <v>43</v>
      </c>
      <c r="F24" s="30"/>
      <c r="G24" s="112">
        <f>N35</f>
        <v>0</v>
      </c>
      <c r="H24" s="113"/>
      <c r="I24" s="113"/>
      <c r="J24" s="30"/>
      <c r="K24" s="109" t="s">
        <v>54</v>
      </c>
      <c r="L24" s="110"/>
      <c r="M24" s="111" t="s">
        <v>43</v>
      </c>
      <c r="N24" s="109"/>
      <c r="O24" s="30"/>
      <c r="P24" s="58"/>
      <c r="Q24" s="30"/>
      <c r="R24" s="30"/>
      <c r="S24" s="30"/>
      <c r="T24" s="59"/>
    </row>
    <row r="25" spans="2:20" ht="20">
      <c r="B25" s="51"/>
      <c r="C25" s="71"/>
      <c r="D25" s="60"/>
      <c r="E25" s="74"/>
      <c r="F25" s="30"/>
      <c r="G25" s="105"/>
      <c r="H25" s="105"/>
      <c r="I25" s="105"/>
      <c r="J25" s="30"/>
      <c r="K25" s="51"/>
      <c r="L25" s="51"/>
      <c r="M25" s="76"/>
      <c r="N25" s="73"/>
      <c r="O25" s="30"/>
      <c r="P25" s="58"/>
      <c r="Q25" s="30"/>
      <c r="R25" s="30"/>
      <c r="S25" s="30"/>
      <c r="T25" s="59"/>
    </row>
    <row r="26" spans="2:20" ht="21" thickBot="1">
      <c r="B26" s="51"/>
      <c r="C26" s="71"/>
      <c r="D26" s="60"/>
      <c r="E26" s="74"/>
      <c r="F26" s="30"/>
      <c r="G26" s="30"/>
      <c r="H26" s="30"/>
      <c r="I26" s="30"/>
      <c r="J26" s="30"/>
      <c r="K26" s="51"/>
      <c r="L26" s="51"/>
      <c r="M26" s="76"/>
      <c r="N26" s="73"/>
      <c r="O26" s="30"/>
      <c r="P26" s="58"/>
      <c r="Q26" s="30"/>
      <c r="R26" s="30"/>
      <c r="S26" s="30"/>
      <c r="T26" s="59"/>
    </row>
    <row r="27" spans="2:20" ht="21" thickTop="1">
      <c r="B27" s="51"/>
      <c r="C27" s="71"/>
      <c r="D27" s="60"/>
      <c r="E27" s="74"/>
      <c r="F27" s="30"/>
      <c r="G27" s="114" t="s">
        <v>63</v>
      </c>
      <c r="H27" s="114"/>
      <c r="I27" s="114"/>
      <c r="J27" s="30"/>
      <c r="K27" s="51"/>
      <c r="L27" s="51"/>
      <c r="M27" s="76"/>
      <c r="N27" s="73"/>
      <c r="O27" s="30"/>
      <c r="P27" s="58"/>
      <c r="Q27" s="30"/>
      <c r="R27" s="30"/>
      <c r="S27" s="30"/>
      <c r="T27" s="59"/>
    </row>
    <row r="28" spans="2:20" ht="20">
      <c r="B28" s="51"/>
      <c r="C28" s="71"/>
      <c r="D28" s="60"/>
      <c r="E28" s="74"/>
      <c r="F28" s="30"/>
      <c r="G28" s="104">
        <f>C21-(E21+G21+I21+C35+G24)</f>
        <v>0</v>
      </c>
      <c r="H28" s="105"/>
      <c r="I28" s="105"/>
      <c r="J28" s="30"/>
      <c r="K28" s="51"/>
      <c r="L28" s="51"/>
      <c r="M28" s="76"/>
      <c r="N28" s="73"/>
      <c r="O28" s="30"/>
      <c r="P28" s="58"/>
      <c r="Q28" s="30"/>
      <c r="R28" s="30"/>
      <c r="S28" s="30"/>
      <c r="T28" s="59"/>
    </row>
    <row r="29" spans="2:20" ht="20">
      <c r="B29" s="51"/>
      <c r="C29" s="71"/>
      <c r="D29" s="60"/>
      <c r="E29" s="74"/>
      <c r="F29" s="30"/>
      <c r="G29" s="105"/>
      <c r="H29" s="105"/>
      <c r="I29" s="105"/>
      <c r="J29" s="30"/>
      <c r="K29" s="51"/>
      <c r="L29" s="51"/>
      <c r="M29" s="76"/>
      <c r="N29" s="73"/>
      <c r="O29" s="30"/>
      <c r="P29" s="58"/>
      <c r="Q29" s="30"/>
      <c r="R29" s="30"/>
      <c r="S29" s="30"/>
      <c r="T29" s="59"/>
    </row>
    <row r="30" spans="2:20" ht="20">
      <c r="B30" s="51"/>
      <c r="C30" s="71"/>
      <c r="D30" s="60"/>
      <c r="E30" s="74"/>
      <c r="F30" s="30"/>
      <c r="G30" s="105"/>
      <c r="H30" s="105"/>
      <c r="I30" s="105"/>
      <c r="J30" s="30"/>
      <c r="K30" s="51"/>
      <c r="L30" s="51"/>
      <c r="M30" s="76"/>
      <c r="N30" s="73"/>
      <c r="O30" s="30"/>
      <c r="P30" s="58"/>
      <c r="Q30" s="30"/>
      <c r="R30" s="30"/>
      <c r="S30" s="30"/>
      <c r="T30" s="59"/>
    </row>
    <row r="31" spans="2:20" ht="21" thickBot="1">
      <c r="B31" s="51"/>
      <c r="C31" s="71"/>
      <c r="D31" s="60"/>
      <c r="E31" s="74"/>
      <c r="F31" s="30"/>
      <c r="G31" s="30"/>
      <c r="H31" s="30"/>
      <c r="I31" s="30"/>
      <c r="J31" s="30"/>
      <c r="K31" s="51"/>
      <c r="L31" s="51"/>
      <c r="M31" s="76"/>
      <c r="N31" s="73"/>
      <c r="O31" s="30"/>
      <c r="P31" s="58"/>
      <c r="Q31" s="30"/>
      <c r="R31" s="30"/>
      <c r="S31" s="30"/>
      <c r="T31" s="59"/>
    </row>
    <row r="32" spans="2:20" ht="21" thickTop="1">
      <c r="B32" s="51"/>
      <c r="C32" s="71"/>
      <c r="D32" s="60"/>
      <c r="E32" s="74"/>
      <c r="F32" s="30"/>
      <c r="G32" s="114" t="s">
        <v>64</v>
      </c>
      <c r="H32" s="114"/>
      <c r="I32" s="114"/>
      <c r="J32" s="30"/>
      <c r="K32" s="51"/>
      <c r="L32" s="51"/>
      <c r="M32" s="76"/>
      <c r="N32" s="73"/>
      <c r="O32" s="30"/>
      <c r="P32" s="58"/>
      <c r="Q32" s="30"/>
      <c r="R32" s="30"/>
      <c r="S32" s="30"/>
      <c r="T32" s="59"/>
    </row>
    <row r="33" spans="2:20" ht="20">
      <c r="B33" s="51"/>
      <c r="C33" s="71"/>
      <c r="D33" s="60"/>
      <c r="E33" s="74"/>
      <c r="F33" s="30"/>
      <c r="G33" s="104">
        <f>C21-(E21+G21+I21+C35+E35+G24)</f>
        <v>0</v>
      </c>
      <c r="H33" s="105"/>
      <c r="I33" s="105"/>
      <c r="J33" s="30"/>
      <c r="K33" s="51"/>
      <c r="L33" s="51"/>
      <c r="M33" s="76"/>
      <c r="N33" s="73"/>
      <c r="O33" s="30"/>
      <c r="P33" s="58"/>
      <c r="Q33" s="30"/>
      <c r="R33" s="30"/>
      <c r="S33" s="30"/>
      <c r="T33" s="59"/>
    </row>
    <row r="34" spans="2:20" ht="21" thickBot="1">
      <c r="B34" s="61"/>
      <c r="C34" s="72"/>
      <c r="D34" s="62"/>
      <c r="E34" s="75"/>
      <c r="F34" s="30"/>
      <c r="G34" s="105"/>
      <c r="H34" s="105"/>
      <c r="I34" s="105"/>
      <c r="J34" s="30"/>
      <c r="K34" s="51"/>
      <c r="L34" s="51"/>
      <c r="M34" s="76"/>
      <c r="N34" s="73"/>
      <c r="O34" s="30"/>
      <c r="P34" s="58"/>
      <c r="Q34" s="30"/>
      <c r="R34" s="30"/>
      <c r="S34" s="30"/>
      <c r="T34" s="59"/>
    </row>
    <row r="35" spans="2:20" ht="21" thickBot="1">
      <c r="B35" s="51" t="s">
        <v>41</v>
      </c>
      <c r="C35" s="68">
        <f>SUM(C25:C34)</f>
        <v>0</v>
      </c>
      <c r="D35" s="60"/>
      <c r="E35" s="68">
        <f>SUM(E25:E34)</f>
        <v>0</v>
      </c>
      <c r="F35" s="30"/>
      <c r="G35" s="105"/>
      <c r="H35" s="105"/>
      <c r="I35" s="105"/>
      <c r="J35" s="30"/>
      <c r="K35" s="54" t="s">
        <v>41</v>
      </c>
      <c r="L35" s="80"/>
      <c r="M35" s="79"/>
      <c r="N35" s="79">
        <f>SUM(N25:N34)</f>
        <v>0</v>
      </c>
      <c r="O35" s="30"/>
      <c r="P35" s="63"/>
      <c r="Q35" s="64"/>
      <c r="R35" s="64"/>
      <c r="S35" s="64"/>
      <c r="T35" s="65"/>
    </row>
  </sheetData>
  <mergeCells count="16">
    <mergeCell ref="B9:C9"/>
    <mergeCell ref="D9:E9"/>
    <mergeCell ref="F9:G9"/>
    <mergeCell ref="H9:I9"/>
    <mergeCell ref="B23:C23"/>
    <mergeCell ref="D23:E23"/>
    <mergeCell ref="G23:I23"/>
    <mergeCell ref="G33:I35"/>
    <mergeCell ref="K9:L9"/>
    <mergeCell ref="K23:N23"/>
    <mergeCell ref="K24:L24"/>
    <mergeCell ref="M24:N24"/>
    <mergeCell ref="G24:I25"/>
    <mergeCell ref="G28:I30"/>
    <mergeCell ref="G27:I27"/>
    <mergeCell ref="G32:I32"/>
  </mergeCells>
  <phoneticPr fontId="1"/>
  <conditionalFormatting sqref="C21">
    <cfRule type="cellIs" dxfId="10" priority="18" operator="equal">
      <formula>0</formula>
    </cfRule>
  </conditionalFormatting>
  <conditionalFormatting sqref="C35">
    <cfRule type="cellIs" dxfId="9" priority="14" operator="equal">
      <formula>0</formula>
    </cfRule>
  </conditionalFormatting>
  <conditionalFormatting sqref="E21">
    <cfRule type="cellIs" dxfId="8" priority="17" operator="equal">
      <formula>0</formula>
    </cfRule>
  </conditionalFormatting>
  <conditionalFormatting sqref="E35">
    <cfRule type="cellIs" dxfId="7" priority="13" operator="equal">
      <formula>0</formula>
    </cfRule>
  </conditionalFormatting>
  <conditionalFormatting sqref="G21">
    <cfRule type="cellIs" dxfId="6" priority="16" operator="equal">
      <formula>0</formula>
    </cfRule>
  </conditionalFormatting>
  <conditionalFormatting sqref="G24:I25">
    <cfRule type="cellIs" dxfId="5" priority="3" operator="equal">
      <formula>0</formula>
    </cfRule>
  </conditionalFormatting>
  <conditionalFormatting sqref="G28:I30">
    <cfRule type="cellIs" dxfId="4" priority="2" operator="equal">
      <formula>0</formula>
    </cfRule>
  </conditionalFormatting>
  <conditionalFormatting sqref="G33:I35">
    <cfRule type="cellIs" dxfId="3" priority="1" operator="equal">
      <formula>0</formula>
    </cfRule>
  </conditionalFormatting>
  <conditionalFormatting sqref="I21">
    <cfRule type="cellIs" dxfId="2" priority="15" operator="equal">
      <formula>0</formula>
    </cfRule>
  </conditionalFormatting>
  <conditionalFormatting sqref="M21:T21">
    <cfRule type="cellIs" dxfId="1" priority="5" operator="equal">
      <formula>0</formula>
    </cfRule>
  </conditionalFormatting>
  <conditionalFormatting sqref="N35"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7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データ</vt:lpstr>
      <vt:lpstr>カレンダー</vt:lpstr>
      <vt:lpstr>カレンダー (2)</vt:lpstr>
      <vt:lpstr>家計簿</vt:lpstr>
      <vt:lpstr>カレンダー!Print_Area</vt:lpstr>
      <vt:lpstr>'カレンダー (2)'!Print_Area</vt:lpstr>
      <vt:lpstr>家計簿!Print_Area</vt:lpstr>
      <vt:lpstr>開運日</vt:lpstr>
      <vt:lpstr>祝日</vt:lpstr>
      <vt:lpstr>六曜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Arita Akai</cp:lastModifiedBy>
  <cp:lastPrinted>2024-02-22T02:42:01Z</cp:lastPrinted>
  <dcterms:created xsi:type="dcterms:W3CDTF">2015-06-05T18:17:20Z</dcterms:created>
  <dcterms:modified xsi:type="dcterms:W3CDTF">2024-09-09T05:21:10Z</dcterms:modified>
</cp:coreProperties>
</file>