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ita/Desktop/エクセル家計簿作り方/"/>
    </mc:Choice>
  </mc:AlternateContent>
  <xr:revisionPtr revIDLastSave="0" documentId="13_ncr:1_{75A9109C-9AC7-0E48-AE34-71D9C661741F}" xr6:coauthVersionLast="47" xr6:coauthVersionMax="47" xr10:uidLastSave="{00000000-0000-0000-0000-000000000000}"/>
  <bookViews>
    <workbookView xWindow="0" yWindow="500" windowWidth="28800" windowHeight="15720" xr2:uid="{D5B269C6-57CE-9E4C-8E3C-FF31B83A5112}"/>
  </bookViews>
  <sheets>
    <sheet name="サンプル" sheetId="1" r:id="rId1"/>
    <sheet name="浪費" sheetId="4" r:id="rId2"/>
    <sheet name="食費" sheetId="3" r:id="rId3"/>
    <sheet name="収支表" sheetId="5" r:id="rId4"/>
    <sheet name="祝日" sheetId="2" r:id="rId5"/>
  </sheets>
  <definedNames>
    <definedName name="_xlnm.Print_Area" localSheetId="0">サンプル!$A$1:$S$58</definedName>
    <definedName name="祝日">祝日!$A$1:$A$16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4" l="1"/>
  <c r="G15" i="4" s="1"/>
  <c r="M12" i="1"/>
  <c r="M11" i="1"/>
  <c r="M10" i="1"/>
  <c r="M9" i="1"/>
  <c r="M7" i="1"/>
  <c r="M6" i="1"/>
  <c r="M5" i="1"/>
  <c r="M8" i="1"/>
  <c r="D4" i="5"/>
  <c r="C56" i="4"/>
  <c r="F25" i="1"/>
  <c r="D25" i="1"/>
  <c r="R25" i="1"/>
  <c r="B28" i="3"/>
  <c r="O5" i="3"/>
  <c r="B27" i="1"/>
  <c r="D33" i="5"/>
  <c r="C4" i="5"/>
  <c r="C5" i="5"/>
  <c r="C6" i="5"/>
  <c r="C7" i="5"/>
  <c r="C8" i="5"/>
  <c r="C9" i="5"/>
  <c r="D10" i="5"/>
  <c r="E10" i="5"/>
  <c r="F10" i="5"/>
  <c r="G10" i="5"/>
  <c r="H10" i="5"/>
  <c r="I10" i="5"/>
  <c r="J10" i="5"/>
  <c r="K10" i="5"/>
  <c r="L10" i="5"/>
  <c r="M10" i="5"/>
  <c r="N10" i="5"/>
  <c r="O10" i="5"/>
  <c r="C11" i="5"/>
  <c r="C12" i="5"/>
  <c r="C13" i="5"/>
  <c r="C14" i="5"/>
  <c r="D15" i="5"/>
  <c r="E15" i="5"/>
  <c r="F15" i="5"/>
  <c r="G15" i="5"/>
  <c r="H15" i="5"/>
  <c r="I15" i="5"/>
  <c r="J15" i="5"/>
  <c r="K15" i="5"/>
  <c r="L15" i="5"/>
  <c r="M15" i="5"/>
  <c r="N15" i="5"/>
  <c r="O15" i="5"/>
  <c r="C16" i="5"/>
  <c r="C17" i="5"/>
  <c r="C18" i="5"/>
  <c r="C19" i="5"/>
  <c r="C20" i="5"/>
  <c r="C21" i="5"/>
  <c r="D23" i="5"/>
  <c r="E23" i="5"/>
  <c r="F23" i="5"/>
  <c r="G23" i="5"/>
  <c r="H23" i="5"/>
  <c r="I23" i="5"/>
  <c r="J23" i="5"/>
  <c r="K23" i="5"/>
  <c r="L23" i="5"/>
  <c r="M23" i="5"/>
  <c r="N23" i="5"/>
  <c r="O23" i="5"/>
  <c r="C24" i="5"/>
  <c r="C25" i="5"/>
  <c r="C26" i="5"/>
  <c r="C27" i="5"/>
  <c r="C28" i="5"/>
  <c r="C29" i="5"/>
  <c r="C30" i="5"/>
  <c r="C31" i="5"/>
  <c r="D32" i="5"/>
  <c r="E32" i="5"/>
  <c r="F32" i="5"/>
  <c r="G32" i="5"/>
  <c r="H32" i="5"/>
  <c r="I32" i="5"/>
  <c r="J32" i="5"/>
  <c r="K32" i="5"/>
  <c r="L32" i="5"/>
  <c r="L33" i="5" s="1"/>
  <c r="M32" i="5"/>
  <c r="N32" i="5"/>
  <c r="O32" i="5"/>
  <c r="J33" i="5"/>
  <c r="K33" i="5"/>
  <c r="P29" i="5"/>
  <c r="P21" i="5"/>
  <c r="P20" i="5"/>
  <c r="P19" i="5"/>
  <c r="P18" i="5"/>
  <c r="P17" i="5"/>
  <c r="P13" i="5"/>
  <c r="P12" i="5"/>
  <c r="P11" i="5"/>
  <c r="P8" i="5"/>
  <c r="P7" i="5"/>
  <c r="P6" i="5"/>
  <c r="P5" i="5"/>
  <c r="I33" i="5" l="1"/>
  <c r="G33" i="5"/>
  <c r="G34" i="5" s="1"/>
  <c r="O33" i="5"/>
  <c r="O34" i="5" s="1"/>
  <c r="K34" i="5"/>
  <c r="L34" i="5"/>
  <c r="I34" i="5"/>
  <c r="J34" i="5"/>
  <c r="D34" i="5"/>
  <c r="N33" i="5"/>
  <c r="N34" i="5" s="1"/>
  <c r="F33" i="5"/>
  <c r="F34" i="5" s="1"/>
  <c r="M33" i="5"/>
  <c r="M34" i="5" s="1"/>
  <c r="E33" i="5"/>
  <c r="H33" i="5"/>
  <c r="H34" i="5" s="1"/>
  <c r="E34" i="5"/>
  <c r="P28" i="5"/>
  <c r="P25" i="5"/>
  <c r="P30" i="5"/>
  <c r="P26" i="5"/>
  <c r="P27" i="5"/>
  <c r="P15" i="5"/>
  <c r="P24" i="5"/>
  <c r="P4" i="5"/>
  <c r="P10" i="5" s="1"/>
  <c r="P16" i="5"/>
  <c r="P23" i="5" s="1"/>
  <c r="P32" i="5" l="1"/>
  <c r="P33" i="5" s="1"/>
  <c r="P34" i="5" l="1"/>
  <c r="D46" i="4"/>
  <c r="C55" i="4"/>
  <c r="H5" i="4"/>
  <c r="E9" i="4"/>
  <c r="E5" i="4"/>
  <c r="AC13" i="4"/>
  <c r="Z13" i="4"/>
  <c r="Z46" i="4"/>
  <c r="D47" i="4" s="1"/>
  <c r="AC46" i="4"/>
  <c r="D48" i="4" s="1"/>
  <c r="W13" i="4"/>
  <c r="T13" i="4"/>
  <c r="Q13" i="4"/>
  <c r="N13" i="4"/>
  <c r="K13" i="4"/>
  <c r="H13" i="4"/>
  <c r="F16" i="4"/>
  <c r="C51" i="4"/>
  <c r="W46" i="4"/>
  <c r="T46" i="4"/>
  <c r="D45" i="4" s="1"/>
  <c r="Q46" i="4"/>
  <c r="D44" i="4" s="1"/>
  <c r="N46" i="4"/>
  <c r="D43" i="4" s="1"/>
  <c r="K46" i="4"/>
  <c r="D42" i="4" s="1"/>
  <c r="H46" i="4"/>
  <c r="D41" i="4" s="1"/>
  <c r="C37" i="4"/>
  <c r="L9" i="4" s="1"/>
  <c r="C23" i="4"/>
  <c r="H9" i="4" s="1"/>
  <c r="C12" i="4"/>
  <c r="F58" i="1"/>
  <c r="H58" i="1"/>
  <c r="J58" i="1"/>
  <c r="L58" i="1"/>
  <c r="N58" i="1"/>
  <c r="P58" i="1"/>
  <c r="R58" i="1"/>
  <c r="D58" i="1"/>
  <c r="J59" i="3"/>
  <c r="H59" i="3"/>
  <c r="F59" i="3"/>
  <c r="L59" i="3"/>
  <c r="N59" i="3"/>
  <c r="P59" i="3"/>
  <c r="R59" i="3"/>
  <c r="T59" i="3"/>
  <c r="D59" i="3"/>
  <c r="B29" i="3"/>
  <c r="H22" i="3"/>
  <c r="E22" i="3"/>
  <c r="B22" i="3"/>
  <c r="N15" i="3"/>
  <c r="M15" i="3"/>
  <c r="I15" i="3"/>
  <c r="H18" i="3" s="1"/>
  <c r="F12" i="3"/>
  <c r="E18" i="3" s="1"/>
  <c r="C12" i="3"/>
  <c r="B18" i="3" s="1"/>
  <c r="B28" i="1"/>
  <c r="C28" i="1" s="1"/>
  <c r="A28" i="1" s="1"/>
  <c r="P25" i="1"/>
  <c r="N25" i="1"/>
  <c r="L25" i="1"/>
  <c r="J25" i="1"/>
  <c r="H25" i="1"/>
  <c r="L15" i="1"/>
  <c r="M15" i="1"/>
  <c r="K22" i="1" s="1"/>
  <c r="I15" i="1"/>
  <c r="F12" i="1"/>
  <c r="C12" i="1"/>
  <c r="B18" i="1" l="1"/>
  <c r="B22" i="1"/>
  <c r="E18" i="1"/>
  <c r="E22" i="1"/>
  <c r="D51" i="4"/>
  <c r="P9" i="4" s="1"/>
  <c r="T9" i="4" s="1"/>
  <c r="L5" i="4"/>
  <c r="P5" i="4" s="1"/>
  <c r="H18" i="1"/>
  <c r="H22" i="1"/>
  <c r="N22" i="1" s="1"/>
  <c r="G16" i="4"/>
  <c r="E16" i="4" s="1"/>
  <c r="F17" i="4"/>
  <c r="E15" i="4"/>
  <c r="C29" i="3"/>
  <c r="A29" i="3" s="1"/>
  <c r="B30" i="3"/>
  <c r="K18" i="3"/>
  <c r="K22" i="3"/>
  <c r="N22" i="3" s="1"/>
  <c r="C28" i="3"/>
  <c r="A28" i="3" s="1"/>
  <c r="C27" i="1"/>
  <c r="A27" i="1" s="1"/>
  <c r="B29" i="1"/>
  <c r="K18" i="1" l="1"/>
  <c r="C57" i="4"/>
  <c r="G17" i="4"/>
  <c r="E17" i="4" s="1"/>
  <c r="F18" i="4"/>
  <c r="B31" i="3"/>
  <c r="C30" i="3"/>
  <c r="A30" i="3" s="1"/>
  <c r="C29" i="1"/>
  <c r="A29" i="1" s="1"/>
  <c r="B30" i="1"/>
  <c r="C54" i="4" l="1"/>
  <c r="D54" i="4" s="1"/>
  <c r="D55" i="4"/>
  <c r="D56" i="4"/>
  <c r="G18" i="4"/>
  <c r="E18" i="4" s="1"/>
  <c r="F19" i="4"/>
  <c r="C31" i="3"/>
  <c r="A31" i="3" s="1"/>
  <c r="B32" i="3"/>
  <c r="C30" i="1"/>
  <c r="A30" i="1" s="1"/>
  <c r="B31" i="1"/>
  <c r="D57" i="4" l="1"/>
  <c r="F20" i="4"/>
  <c r="G19" i="4"/>
  <c r="E19" i="4" s="1"/>
  <c r="B33" i="3"/>
  <c r="C32" i="3"/>
  <c r="A32" i="3" s="1"/>
  <c r="C31" i="1"/>
  <c r="A31" i="1" s="1"/>
  <c r="B32" i="1"/>
  <c r="F21" i="4" l="1"/>
  <c r="G20" i="4"/>
  <c r="E20" i="4" s="1"/>
  <c r="B34" i="3"/>
  <c r="C33" i="3"/>
  <c r="A33" i="3" s="1"/>
  <c r="B33" i="1"/>
  <c r="C32" i="1"/>
  <c r="A32" i="1" s="1"/>
  <c r="G21" i="4" l="1"/>
  <c r="E21" i="4" s="1"/>
  <c r="F22" i="4"/>
  <c r="C34" i="3"/>
  <c r="A34" i="3" s="1"/>
  <c r="B35" i="3"/>
  <c r="C33" i="1"/>
  <c r="A33" i="1" s="1"/>
  <c r="B34" i="1"/>
  <c r="G22" i="4" l="1"/>
  <c r="E22" i="4" s="1"/>
  <c r="F23" i="4"/>
  <c r="C35" i="3"/>
  <c r="A35" i="3" s="1"/>
  <c r="B36" i="3"/>
  <c r="C34" i="1"/>
  <c r="A34" i="1" s="1"/>
  <c r="B35" i="1"/>
  <c r="F24" i="4" l="1"/>
  <c r="G23" i="4"/>
  <c r="E23" i="4" s="1"/>
  <c r="B37" i="3"/>
  <c r="C36" i="3"/>
  <c r="A36" i="3" s="1"/>
  <c r="B36" i="1"/>
  <c r="C35" i="1"/>
  <c r="A35" i="1" s="1"/>
  <c r="F25" i="4" l="1"/>
  <c r="G24" i="4"/>
  <c r="E24" i="4" s="1"/>
  <c r="B38" i="3"/>
  <c r="C37" i="3"/>
  <c r="A37" i="3" s="1"/>
  <c r="B37" i="1"/>
  <c r="C36" i="1"/>
  <c r="A36" i="1" s="1"/>
  <c r="F26" i="4" l="1"/>
  <c r="G25" i="4"/>
  <c r="E25" i="4" s="1"/>
  <c r="C38" i="3"/>
  <c r="A38" i="3" s="1"/>
  <c r="B39" i="3"/>
  <c r="C37" i="1"/>
  <c r="A37" i="1" s="1"/>
  <c r="B38" i="1"/>
  <c r="G26" i="4" l="1"/>
  <c r="E26" i="4" s="1"/>
  <c r="F27" i="4"/>
  <c r="C39" i="3"/>
  <c r="A39" i="3" s="1"/>
  <c r="B40" i="3"/>
  <c r="C38" i="1"/>
  <c r="A38" i="1" s="1"/>
  <c r="B39" i="1"/>
  <c r="F28" i="4" l="1"/>
  <c r="G27" i="4"/>
  <c r="E27" i="4" s="1"/>
  <c r="B41" i="3"/>
  <c r="C40" i="3"/>
  <c r="A40" i="3" s="1"/>
  <c r="B40" i="1"/>
  <c r="C39" i="1"/>
  <c r="A39" i="1" s="1"/>
  <c r="F29" i="4" l="1"/>
  <c r="G28" i="4"/>
  <c r="E28" i="4" s="1"/>
  <c r="B42" i="3"/>
  <c r="C41" i="3"/>
  <c r="A41" i="3" s="1"/>
  <c r="C40" i="1"/>
  <c r="A40" i="1" s="1"/>
  <c r="B41" i="1"/>
  <c r="G29" i="4" l="1"/>
  <c r="E29" i="4" s="1"/>
  <c r="F30" i="4"/>
  <c r="C42" i="3"/>
  <c r="A42" i="3" s="1"/>
  <c r="B43" i="3"/>
  <c r="B42" i="1"/>
  <c r="C41" i="1"/>
  <c r="A41" i="1" s="1"/>
  <c r="G30" i="4" l="1"/>
  <c r="E30" i="4" s="1"/>
  <c r="F31" i="4"/>
  <c r="C43" i="3"/>
  <c r="A43" i="3" s="1"/>
  <c r="B44" i="3"/>
  <c r="C42" i="1"/>
  <c r="A42" i="1" s="1"/>
  <c r="B43" i="1"/>
  <c r="F32" i="4" l="1"/>
  <c r="G31" i="4"/>
  <c r="E31" i="4" s="1"/>
  <c r="B45" i="3"/>
  <c r="C44" i="3"/>
  <c r="A44" i="3" s="1"/>
  <c r="C43" i="1"/>
  <c r="A43" i="1" s="1"/>
  <c r="B44" i="1"/>
  <c r="G32" i="4" l="1"/>
  <c r="E32" i="4" s="1"/>
  <c r="F33" i="4"/>
  <c r="B46" i="3"/>
  <c r="C45" i="3"/>
  <c r="A45" i="3" s="1"/>
  <c r="B45" i="1"/>
  <c r="C44" i="1"/>
  <c r="A44" i="1" s="1"/>
  <c r="G33" i="4" l="1"/>
  <c r="E33" i="4" s="1"/>
  <c r="F34" i="4"/>
  <c r="B47" i="3"/>
  <c r="C46" i="3"/>
  <c r="A46" i="3" s="1"/>
  <c r="C45" i="1"/>
  <c r="A45" i="1" s="1"/>
  <c r="B46" i="1"/>
  <c r="G34" i="4" l="1"/>
  <c r="E34" i="4" s="1"/>
  <c r="F35" i="4"/>
  <c r="C47" i="3"/>
  <c r="A47" i="3" s="1"/>
  <c r="B48" i="3"/>
  <c r="B47" i="1"/>
  <c r="C46" i="1"/>
  <c r="A46" i="1" s="1"/>
  <c r="G35" i="4" l="1"/>
  <c r="E35" i="4" s="1"/>
  <c r="F36" i="4"/>
  <c r="B49" i="3"/>
  <c r="C48" i="3"/>
  <c r="A48" i="3" s="1"/>
  <c r="B48" i="1"/>
  <c r="C47" i="1"/>
  <c r="A47" i="1" s="1"/>
  <c r="F37" i="4" l="1"/>
  <c r="G36" i="4"/>
  <c r="E36" i="4" s="1"/>
  <c r="B50" i="3"/>
  <c r="C49" i="3"/>
  <c r="A49" i="3" s="1"/>
  <c r="C48" i="1"/>
  <c r="A48" i="1" s="1"/>
  <c r="B49" i="1"/>
  <c r="G37" i="4" l="1"/>
  <c r="E37" i="4" s="1"/>
  <c r="F38" i="4"/>
  <c r="C50" i="3"/>
  <c r="A50" i="3" s="1"/>
  <c r="B51" i="3"/>
  <c r="C49" i="1"/>
  <c r="A49" i="1" s="1"/>
  <c r="B50" i="1"/>
  <c r="F39" i="4" l="1"/>
  <c r="G38" i="4"/>
  <c r="E38" i="4" s="1"/>
  <c r="C51" i="3"/>
  <c r="A51" i="3" s="1"/>
  <c r="B52" i="3"/>
  <c r="C50" i="1"/>
  <c r="A50" i="1" s="1"/>
  <c r="B51" i="1"/>
  <c r="F40" i="4" l="1"/>
  <c r="G39" i="4"/>
  <c r="E39" i="4" s="1"/>
  <c r="B53" i="3"/>
  <c r="C52" i="3"/>
  <c r="A52" i="3" s="1"/>
  <c r="B52" i="1"/>
  <c r="C51" i="1"/>
  <c r="A51" i="1" s="1"/>
  <c r="G40" i="4" l="1"/>
  <c r="E40" i="4" s="1"/>
  <c r="F41" i="4"/>
  <c r="B54" i="3"/>
  <c r="C53" i="3"/>
  <c r="A53" i="3" s="1"/>
  <c r="C52" i="1"/>
  <c r="A52" i="1" s="1"/>
  <c r="B53" i="1"/>
  <c r="F42" i="4" l="1"/>
  <c r="G41" i="4"/>
  <c r="E41" i="4" s="1"/>
  <c r="C54" i="3"/>
  <c r="A54" i="3" s="1"/>
  <c r="B55" i="3"/>
  <c r="B54" i="1"/>
  <c r="C53" i="1"/>
  <c r="A53" i="1" s="1"/>
  <c r="G42" i="4" l="1"/>
  <c r="E42" i="4" s="1"/>
  <c r="F43" i="4"/>
  <c r="C55" i="3"/>
  <c r="A55" i="3" s="1"/>
  <c r="B56" i="3"/>
  <c r="C54" i="1"/>
  <c r="A54" i="1" s="1"/>
  <c r="B55" i="1"/>
  <c r="F44" i="4" l="1"/>
  <c r="G43" i="4"/>
  <c r="E43" i="4" s="1"/>
  <c r="B57" i="3"/>
  <c r="C56" i="3"/>
  <c r="A56" i="3" s="1"/>
  <c r="C55" i="1"/>
  <c r="A55" i="1" s="1"/>
  <c r="B56" i="1"/>
  <c r="F45" i="4" l="1"/>
  <c r="G45" i="4" s="1"/>
  <c r="E45" i="4" s="1"/>
  <c r="G44" i="4"/>
  <c r="E44" i="4" s="1"/>
  <c r="B58" i="3"/>
  <c r="C58" i="3" s="1"/>
  <c r="A58" i="3" s="1"/>
  <c r="C57" i="3"/>
  <c r="A57" i="3" s="1"/>
  <c r="B57" i="1"/>
  <c r="C57" i="1" s="1"/>
  <c r="A57" i="1" s="1"/>
  <c r="C56" i="1"/>
  <c r="A56" i="1" s="1"/>
</calcChain>
</file>

<file path=xl/sharedStrings.xml><?xml version="1.0" encoding="utf-8"?>
<sst xmlns="http://schemas.openxmlformats.org/spreadsheetml/2006/main" count="334" uniqueCount="111">
  <si>
    <t>年</t>
    <rPh sb="0" eb="1">
      <t xml:space="preserve">ネン </t>
    </rPh>
    <phoneticPr fontId="1"/>
  </si>
  <si>
    <t>月</t>
    <rPh sb="0" eb="1">
      <t xml:space="preserve">ガツ </t>
    </rPh>
    <phoneticPr fontId="1"/>
  </si>
  <si>
    <t>収入</t>
    <rPh sb="0" eb="2">
      <t xml:space="preserve">シュウニュウ </t>
    </rPh>
    <phoneticPr fontId="1"/>
  </si>
  <si>
    <t>夫給料</t>
    <rPh sb="0" eb="1">
      <t xml:space="preserve">オット </t>
    </rPh>
    <rPh sb="1" eb="3">
      <t xml:space="preserve">キュウリョウ </t>
    </rPh>
    <phoneticPr fontId="1"/>
  </si>
  <si>
    <t>夫ボーナス</t>
    <rPh sb="0" eb="1">
      <t xml:space="preserve">オット </t>
    </rPh>
    <phoneticPr fontId="1"/>
  </si>
  <si>
    <t>妻給料</t>
    <rPh sb="0" eb="1">
      <t xml:space="preserve">ツマ </t>
    </rPh>
    <rPh sb="1" eb="3">
      <t xml:space="preserve">キュウリョウ </t>
    </rPh>
    <phoneticPr fontId="1"/>
  </si>
  <si>
    <t>妻ボーナス</t>
    <rPh sb="0" eb="1">
      <t xml:space="preserve">ツマ </t>
    </rPh>
    <phoneticPr fontId="1"/>
  </si>
  <si>
    <t>児童手当</t>
    <rPh sb="0" eb="4">
      <t xml:space="preserve">ジドウテアテ </t>
    </rPh>
    <phoneticPr fontId="1"/>
  </si>
  <si>
    <t>臨時収入</t>
    <rPh sb="0" eb="4">
      <t xml:space="preserve">リンジシュウニュウ </t>
    </rPh>
    <phoneticPr fontId="1"/>
  </si>
  <si>
    <t>金額</t>
    <rPh sb="0" eb="2">
      <t xml:space="preserve">キンガク </t>
    </rPh>
    <phoneticPr fontId="1"/>
  </si>
  <si>
    <t>合計</t>
    <rPh sb="0" eb="2">
      <t xml:space="preserve">ゴウケイ </t>
    </rPh>
    <phoneticPr fontId="1"/>
  </si>
  <si>
    <t>貯蓄</t>
    <rPh sb="0" eb="2">
      <t xml:space="preserve">チョチク </t>
    </rPh>
    <phoneticPr fontId="1"/>
  </si>
  <si>
    <t>子供</t>
    <rPh sb="0" eb="2">
      <t xml:space="preserve">コドモ </t>
    </rPh>
    <phoneticPr fontId="1"/>
  </si>
  <si>
    <t>夫</t>
    <rPh sb="0" eb="1">
      <t xml:space="preserve">オット </t>
    </rPh>
    <phoneticPr fontId="1"/>
  </si>
  <si>
    <t>妻</t>
    <rPh sb="0" eb="1">
      <t xml:space="preserve">ツマ </t>
    </rPh>
    <phoneticPr fontId="1"/>
  </si>
  <si>
    <t>NISA</t>
    <phoneticPr fontId="1"/>
  </si>
  <si>
    <t>固定費</t>
    <rPh sb="0" eb="3">
      <t xml:space="preserve">コテイヒ </t>
    </rPh>
    <phoneticPr fontId="1"/>
  </si>
  <si>
    <t>変動費</t>
    <rPh sb="0" eb="3">
      <t xml:space="preserve">ヘンドウヒ </t>
    </rPh>
    <phoneticPr fontId="1"/>
  </si>
  <si>
    <t>予算</t>
    <rPh sb="0" eb="2">
      <t xml:space="preserve">ヨサン </t>
    </rPh>
    <phoneticPr fontId="1"/>
  </si>
  <si>
    <t>ー</t>
    <phoneticPr fontId="1"/>
  </si>
  <si>
    <t>＝</t>
    <phoneticPr fontId="1"/>
  </si>
  <si>
    <t>項目名</t>
    <rPh sb="0" eb="3">
      <t xml:space="preserve">コウモクメイ </t>
    </rPh>
    <phoneticPr fontId="1"/>
  </si>
  <si>
    <t>余剰金</t>
    <rPh sb="0" eb="3">
      <t xml:space="preserve">ヨジョウキン </t>
    </rPh>
    <phoneticPr fontId="1"/>
  </si>
  <si>
    <t>食費</t>
    <rPh sb="0" eb="2">
      <t xml:space="preserve">ショクヒ </t>
    </rPh>
    <phoneticPr fontId="1"/>
  </si>
  <si>
    <t>外食費</t>
    <rPh sb="0" eb="3">
      <t xml:space="preserve">ガイショクヒ </t>
    </rPh>
    <phoneticPr fontId="1"/>
  </si>
  <si>
    <t>日用品</t>
    <rPh sb="0" eb="3">
      <t xml:space="preserve">ニチヨウヒン </t>
    </rPh>
    <phoneticPr fontId="1"/>
  </si>
  <si>
    <t>被服費</t>
    <rPh sb="0" eb="3">
      <t xml:space="preserve">ヒフクヒ </t>
    </rPh>
    <phoneticPr fontId="1"/>
  </si>
  <si>
    <t>娯楽・教養</t>
    <rPh sb="0" eb="2">
      <t xml:space="preserve">ゴラク </t>
    </rPh>
    <rPh sb="3" eb="5">
      <t xml:space="preserve">キョウヨウ </t>
    </rPh>
    <phoneticPr fontId="1"/>
  </si>
  <si>
    <t>交際費</t>
    <rPh sb="0" eb="3">
      <t xml:space="preserve">コウサイヒ </t>
    </rPh>
    <phoneticPr fontId="1"/>
  </si>
  <si>
    <t>その他</t>
    <phoneticPr fontId="1"/>
  </si>
  <si>
    <t>美容費</t>
    <rPh sb="0" eb="3">
      <t xml:space="preserve">ビヨウヒ </t>
    </rPh>
    <phoneticPr fontId="1"/>
  </si>
  <si>
    <t>品名</t>
    <rPh sb="0" eb="2">
      <t xml:space="preserve">ヒンメイ </t>
    </rPh>
    <phoneticPr fontId="1"/>
  </si>
  <si>
    <t>日付</t>
    <rPh sb="0" eb="2">
      <t xml:space="preserve">ヒヅケ </t>
    </rPh>
    <phoneticPr fontId="1"/>
  </si>
  <si>
    <t>曜日</t>
    <rPh sb="0" eb="2">
      <t xml:space="preserve">ヨウビ </t>
    </rPh>
    <phoneticPr fontId="1"/>
  </si>
  <si>
    <t>元日</t>
  </si>
  <si>
    <t>2022年1月10日</t>
  </si>
  <si>
    <t>成人の日</t>
  </si>
  <si>
    <t>2022年2月11日</t>
  </si>
  <si>
    <t>建国記念の日</t>
  </si>
  <si>
    <t>2022年2月23日</t>
  </si>
  <si>
    <t>天皇誕生日</t>
  </si>
  <si>
    <t>2022年3月21日</t>
  </si>
  <si>
    <t>春分の日</t>
  </si>
  <si>
    <t>2022年4月29日</t>
  </si>
  <si>
    <t>昭和の日</t>
  </si>
  <si>
    <t>憲法記念日</t>
  </si>
  <si>
    <t>みどりの日</t>
  </si>
  <si>
    <t>こどもの日</t>
  </si>
  <si>
    <t>2022年7月18日</t>
  </si>
  <si>
    <t>海の日</t>
  </si>
  <si>
    <t>2022年8月11日</t>
  </si>
  <si>
    <t>山の日</t>
  </si>
  <si>
    <t>2022年9月19日</t>
  </si>
  <si>
    <t>敬老の日</t>
  </si>
  <si>
    <t>2022年9月23日</t>
  </si>
  <si>
    <t>秋分の日</t>
  </si>
  <si>
    <t>2022年10月10日</t>
  </si>
  <si>
    <t>文化の日</t>
  </si>
  <si>
    <t>2022年11月23日</t>
  </si>
  <si>
    <t>勤労感謝の日</t>
  </si>
  <si>
    <t>2022年1月01日</t>
  </si>
  <si>
    <t>(土)</t>
  </si>
  <si>
    <t>(月)</t>
  </si>
  <si>
    <t>(金)</t>
  </si>
  <si>
    <t>(水)</t>
  </si>
  <si>
    <t>2022年5月03日</t>
  </si>
  <si>
    <t>(火)</t>
  </si>
  <si>
    <t>2022年5月04日</t>
  </si>
  <si>
    <t>2022年5月05日</t>
  </si>
  <si>
    <t>(木)</t>
  </si>
  <si>
    <t>スポーツの日（体育の日改め）</t>
  </si>
  <si>
    <t>2022年11月03日</t>
  </si>
  <si>
    <t>住宅費</t>
    <rPh sb="0" eb="3">
      <t xml:space="preserve">ジュウタクヒ </t>
    </rPh>
    <phoneticPr fontId="1"/>
  </si>
  <si>
    <t>水道</t>
    <rPh sb="0" eb="2">
      <t xml:space="preserve">スイドウ </t>
    </rPh>
    <phoneticPr fontId="1"/>
  </si>
  <si>
    <t>電気</t>
    <rPh sb="0" eb="2">
      <t xml:space="preserve">デンキ </t>
    </rPh>
    <phoneticPr fontId="1"/>
  </si>
  <si>
    <t>ガス</t>
    <phoneticPr fontId="1"/>
  </si>
  <si>
    <t>教育費</t>
    <rPh sb="0" eb="3">
      <t xml:space="preserve">キョウイクヒ </t>
    </rPh>
    <phoneticPr fontId="1"/>
  </si>
  <si>
    <t>通信費</t>
    <rPh sb="0" eb="3">
      <t xml:space="preserve">ツウシンヒ </t>
    </rPh>
    <phoneticPr fontId="1"/>
  </si>
  <si>
    <t>車費</t>
    <rPh sb="0" eb="2">
      <t xml:space="preserve">クルマヒ </t>
    </rPh>
    <phoneticPr fontId="1"/>
  </si>
  <si>
    <t>嗜好品</t>
    <rPh sb="0" eb="3">
      <t xml:space="preserve">シコウヒン </t>
    </rPh>
    <phoneticPr fontId="1"/>
  </si>
  <si>
    <t>必須</t>
    <rPh sb="0" eb="2">
      <t xml:space="preserve">ヒッス </t>
    </rPh>
    <phoneticPr fontId="1"/>
  </si>
  <si>
    <t>用途</t>
    <rPh sb="0" eb="2">
      <t xml:space="preserve">ヨウト </t>
    </rPh>
    <phoneticPr fontId="1"/>
  </si>
  <si>
    <t>比率</t>
    <rPh sb="0" eb="2">
      <t xml:space="preserve">ヒリツ </t>
    </rPh>
    <phoneticPr fontId="1"/>
  </si>
  <si>
    <t>消費</t>
    <rPh sb="0" eb="2">
      <t xml:space="preserve">ショウヒ </t>
    </rPh>
    <phoneticPr fontId="1"/>
  </si>
  <si>
    <t>投資</t>
    <rPh sb="0" eb="2">
      <t xml:space="preserve">トウシ </t>
    </rPh>
    <phoneticPr fontId="1"/>
  </si>
  <si>
    <t>浪費</t>
    <rPh sb="0" eb="2">
      <t xml:space="preserve">ロウヒ 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</si>
  <si>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</si>
  <si>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</si>
  <si>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</si>
  <si>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</si>
  <si>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</si>
  <si>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</si>
  <si>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</si>
  <si>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</si>
  <si>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</si>
  <si>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</si>
  <si>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収支表</t>
    <rPh sb="0" eb="2">
      <t>シュウシ</t>
    </rPh>
    <rPh sb="2" eb="3">
      <t>ヒョウ</t>
    </rPh>
    <phoneticPr fontId="5"/>
  </si>
  <si>
    <t>1月</t>
    <rPh sb="1" eb="2">
      <t>ガツ</t>
    </rPh>
    <phoneticPr fontId="5"/>
  </si>
  <si>
    <t>2月</t>
    <rPh sb="1" eb="2">
      <t>ガツ</t>
    </rPh>
    <phoneticPr fontId="5"/>
  </si>
  <si>
    <t>計</t>
    <rPh sb="0" eb="1">
      <t>ケイ</t>
    </rPh>
    <phoneticPr fontId="5"/>
  </si>
  <si>
    <t>収入</t>
    <rPh sb="0" eb="2">
      <t>シュウニュウ</t>
    </rPh>
    <phoneticPr fontId="5"/>
  </si>
  <si>
    <t>収入合計</t>
    <rPh sb="0" eb="2">
      <t>シュウニュウ</t>
    </rPh>
    <rPh sb="2" eb="4">
      <t>ゴウケイ</t>
    </rPh>
    <phoneticPr fontId="5"/>
  </si>
  <si>
    <t>貯蓄</t>
    <rPh sb="0" eb="2">
      <t>チョチク</t>
    </rPh>
    <phoneticPr fontId="5"/>
  </si>
  <si>
    <t>貯蓄合計</t>
    <rPh sb="0" eb="2">
      <t>チョチク</t>
    </rPh>
    <rPh sb="2" eb="4">
      <t>ゴウケイ</t>
    </rPh>
    <phoneticPr fontId="5"/>
  </si>
  <si>
    <t>固定費</t>
    <rPh sb="0" eb="3">
      <t>コテイヒ</t>
    </rPh>
    <phoneticPr fontId="5"/>
  </si>
  <si>
    <t>固定費合計</t>
    <rPh sb="0" eb="3">
      <t>コテイヒ</t>
    </rPh>
    <rPh sb="3" eb="5">
      <t>ゴウケイ</t>
    </rPh>
    <phoneticPr fontId="5"/>
  </si>
  <si>
    <t>変動費</t>
    <rPh sb="0" eb="2">
      <t>ヘンドウ</t>
    </rPh>
    <rPh sb="2" eb="3">
      <t>ヒ</t>
    </rPh>
    <phoneticPr fontId="5"/>
  </si>
  <si>
    <t>変動費合計</t>
    <rPh sb="0" eb="2">
      <t>ヘンドウ</t>
    </rPh>
    <rPh sb="2" eb="3">
      <t>ヒ</t>
    </rPh>
    <rPh sb="3" eb="5">
      <t>ゴウケイ</t>
    </rPh>
    <phoneticPr fontId="5"/>
  </si>
  <si>
    <t>支出合計</t>
    <rPh sb="0" eb="2">
      <t>シシュツ</t>
    </rPh>
    <rPh sb="2" eb="4">
      <t>ゴウケイ</t>
    </rPh>
    <phoneticPr fontId="5"/>
  </si>
  <si>
    <t>収入ー支出</t>
    <rPh sb="0" eb="2">
      <t>シュウニュウ</t>
    </rPh>
    <rPh sb="3" eb="5">
      <t>シシュツ</t>
    </rPh>
    <phoneticPr fontId="5"/>
  </si>
  <si>
    <t>娯楽費</t>
    <rPh sb="0" eb="3">
      <t xml:space="preserve">ゴラクヒ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</si>
</sst>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6" formatCode="&quot;¥&quot;#,##0;[Red]&quot;¥&quot;\-#,##0"/>
    <numFmt numFmtId="176" formatCode="d"/>
    <numFmt numFmtId="177" formatCode="aaa"/>
    <numFmt numFmtId="178" formatCode="yyyy/m/d;@"/>
    <numFmt numFmtId="179" formatCode="[$¥-411]#,##0;[$¥-411]#,##0"/>
    <numFmt numFmtId="180" formatCode="0.0%"/>
    <numFmt numFmtId="181" formatCode="#"/>
    <numFmt numFmtId="182" formatCode="&quot;¥&quot;#,##0_);[Red]\(&quot;¥&quot;#,##0\)"/>
    <numFmt numFmtId="183" formatCode="&quot;¥&quot;#,##0_);\(&quot;¥&quot;#,##0\)"/>
  </numFmts>
  <fonts count="2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rgb="FF333333"/>
      <name val="Inherit"/>
    </font>
    <font>
      <sz val="12"/>
      <color theme="1"/>
      <name val="游ゴシック"/>
      <family val="2"/>
      <charset val="128"/>
      <scheme val="minor"/>
    </font>
    <font>
      <b/>
      <sz val="26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22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0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/>
      <bottom style="hair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indexed="64"/>
      </left>
      <right style="double">
        <color auto="1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0" fillId="0" borderId="1" xfId="0" applyBorder="1">
      <alignment vertical="center"/>
    </xf>
    <xf numFmtId="6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6" fontId="0" fillId="3" borderId="1" xfId="0" applyNumberForma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2" fillId="0" borderId="0" xfId="0" applyNumberFormat="1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1" xfId="1" applyNumberFormat="1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179" fontId="0" fillId="0" borderId="1" xfId="0" applyNumberFormat="1" applyBorder="1">
      <alignment vertical="center"/>
    </xf>
    <xf numFmtId="179" fontId="0" fillId="3" borderId="1" xfId="0" applyNumberFormat="1" applyFill="1" applyBorder="1">
      <alignment vertical="center"/>
    </xf>
    <xf numFmtId="180" fontId="0" fillId="0" borderId="1" xfId="1" applyNumberFormat="1" applyFont="1" applyBorder="1">
      <alignment vertical="center"/>
    </xf>
    <xf numFmtId="180" fontId="0" fillId="3" borderId="1" xfId="1" applyNumberFormat="1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0" fillId="5" borderId="14" xfId="0" applyFill="1" applyBorder="1" applyAlignment="1"/>
    <xf numFmtId="0" fontId="0" fillId="5" borderId="15" xfId="0" applyFill="1" applyBorder="1" applyAlignment="1"/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181" fontId="0" fillId="7" borderId="19" xfId="0" applyNumberFormat="1" applyFill="1" applyBorder="1" applyAlignment="1"/>
    <xf numFmtId="182" fontId="8" fillId="0" borderId="20" xfId="0" applyNumberFormat="1" applyFont="1" applyBorder="1" applyAlignment="1"/>
    <xf numFmtId="182" fontId="8" fillId="0" borderId="21" xfId="0" applyNumberFormat="1" applyFont="1" applyBorder="1" applyAlignment="1"/>
    <xf numFmtId="182" fontId="8" fillId="0" borderId="22" xfId="0" applyNumberFormat="1" applyFont="1" applyBorder="1" applyAlignment="1"/>
    <xf numFmtId="181" fontId="0" fillId="8" borderId="23" xfId="0" applyNumberFormat="1" applyFill="1" applyBorder="1" applyAlignment="1"/>
    <xf numFmtId="182" fontId="8" fillId="8" borderId="24" xfId="0" applyNumberFormat="1" applyFont="1" applyFill="1" applyBorder="1" applyAlignment="1"/>
    <xf numFmtId="182" fontId="8" fillId="8" borderId="25" xfId="0" applyNumberFormat="1" applyFont="1" applyFill="1" applyBorder="1" applyAlignment="1"/>
    <xf numFmtId="182" fontId="8" fillId="8" borderId="26" xfId="0" applyNumberFormat="1" applyFont="1" applyFill="1" applyBorder="1" applyAlignment="1"/>
    <xf numFmtId="181" fontId="0" fillId="7" borderId="27" xfId="0" applyNumberFormat="1" applyFill="1" applyBorder="1" applyAlignment="1"/>
    <xf numFmtId="182" fontId="8" fillId="0" borderId="28" xfId="0" applyNumberFormat="1" applyFont="1" applyBorder="1" applyAlignment="1"/>
    <xf numFmtId="182" fontId="8" fillId="0" borderId="29" xfId="0" applyNumberFormat="1" applyFont="1" applyBorder="1" applyAlignment="1"/>
    <xf numFmtId="182" fontId="8" fillId="0" borderId="30" xfId="0" applyNumberFormat="1" applyFont="1" applyBorder="1" applyAlignment="1"/>
    <xf numFmtId="182" fontId="8" fillId="8" borderId="28" xfId="0" applyNumberFormat="1" applyFont="1" applyFill="1" applyBorder="1" applyAlignment="1"/>
    <xf numFmtId="182" fontId="8" fillId="8" borderId="29" xfId="0" applyNumberFormat="1" applyFont="1" applyFill="1" applyBorder="1" applyAlignment="1"/>
    <xf numFmtId="182" fontId="8" fillId="8" borderId="30" xfId="0" applyNumberFormat="1" applyFont="1" applyFill="1" applyBorder="1" applyAlignment="1"/>
    <xf numFmtId="183" fontId="8" fillId="0" borderId="28" xfId="0" applyNumberFormat="1" applyFont="1" applyBorder="1" applyAlignment="1"/>
    <xf numFmtId="183" fontId="8" fillId="0" borderId="29" xfId="0" applyNumberFormat="1" applyFont="1" applyBorder="1" applyAlignment="1"/>
    <xf numFmtId="183" fontId="8" fillId="8" borderId="28" xfId="0" applyNumberFormat="1" applyFont="1" applyFill="1" applyBorder="1" applyAlignment="1"/>
    <xf numFmtId="183" fontId="8" fillId="8" borderId="31" xfId="0" applyNumberFormat="1" applyFont="1" applyFill="1" applyBorder="1" applyAlignment="1"/>
    <xf numFmtId="183" fontId="8" fillId="0" borderId="30" xfId="0" applyNumberFormat="1" applyFont="1" applyBorder="1" applyAlignment="1"/>
    <xf numFmtId="183" fontId="8" fillId="8" borderId="30" xfId="0" applyNumberFormat="1" applyFont="1" applyFill="1" applyBorder="1" applyAlignment="1"/>
    <xf numFmtId="181" fontId="9" fillId="6" borderId="33" xfId="0" applyNumberFormat="1" applyFont="1" applyFill="1" applyBorder="1" applyAlignment="1"/>
    <xf numFmtId="182" fontId="10" fillId="6" borderId="34" xfId="0" applyNumberFormat="1" applyFont="1" applyFill="1" applyBorder="1" applyAlignment="1"/>
    <xf numFmtId="182" fontId="10" fillId="6" borderId="35" xfId="0" applyNumberFormat="1" applyFont="1" applyFill="1" applyBorder="1" applyAlignment="1"/>
    <xf numFmtId="183" fontId="8" fillId="0" borderId="31" xfId="0" applyNumberFormat="1" applyFont="1" applyBorder="1" applyAlignment="1"/>
    <xf numFmtId="181" fontId="8" fillId="0" borderId="36" xfId="0" applyNumberFormat="1" applyFont="1" applyBorder="1" applyAlignment="1"/>
    <xf numFmtId="182" fontId="8" fillId="0" borderId="36" xfId="0" applyNumberFormat="1" applyFont="1" applyBorder="1" applyAlignment="1"/>
    <xf numFmtId="182" fontId="8" fillId="0" borderId="31" xfId="0" applyNumberFormat="1" applyFont="1" applyBorder="1" applyAlignment="1"/>
    <xf numFmtId="181" fontId="8" fillId="8" borderId="24" xfId="0" applyNumberFormat="1" applyFont="1" applyFill="1" applyBorder="1" applyAlignment="1"/>
    <xf numFmtId="183" fontId="8" fillId="8" borderId="24" xfId="0" applyNumberFormat="1" applyFont="1" applyFill="1" applyBorder="1" applyAlignment="1"/>
    <xf numFmtId="181" fontId="8" fillId="0" borderId="28" xfId="0" applyNumberFormat="1" applyFont="1" applyBorder="1" applyAlignment="1"/>
    <xf numFmtId="181" fontId="8" fillId="8" borderId="28" xfId="0" applyNumberFormat="1" applyFont="1" applyFill="1" applyBorder="1" applyAlignment="1"/>
    <xf numFmtId="181" fontId="9" fillId="9" borderId="33" xfId="0" applyNumberFormat="1" applyFont="1" applyFill="1" applyBorder="1" applyAlignment="1"/>
    <xf numFmtId="182" fontId="10" fillId="9" borderId="34" xfId="0" applyNumberFormat="1" applyFont="1" applyFill="1" applyBorder="1" applyAlignment="1"/>
    <xf numFmtId="182" fontId="10" fillId="9" borderId="35" xfId="0" applyNumberFormat="1" applyFont="1" applyFill="1" applyBorder="1" applyAlignment="1"/>
    <xf numFmtId="181" fontId="8" fillId="0" borderId="20" xfId="0" applyNumberFormat="1" applyFont="1" applyBorder="1" applyAlignment="1"/>
    <xf numFmtId="182" fontId="8" fillId="0" borderId="37" xfId="0" applyNumberFormat="1" applyFont="1" applyBorder="1" applyAlignment="1"/>
    <xf numFmtId="181" fontId="0" fillId="10" borderId="32" xfId="0" applyNumberFormat="1" applyFill="1" applyBorder="1" applyAlignment="1">
      <alignment horizontal="center" vertical="center"/>
    </xf>
    <xf numFmtId="181" fontId="0" fillId="10" borderId="33" xfId="0" applyNumberFormat="1" applyFill="1" applyBorder="1" applyAlignment="1"/>
    <xf numFmtId="182" fontId="8" fillId="10" borderId="34" xfId="0" applyNumberFormat="1" applyFont="1" applyFill="1" applyBorder="1" applyAlignment="1"/>
    <xf numFmtId="182" fontId="8" fillId="10" borderId="35" xfId="0" applyNumberFormat="1" applyFont="1" applyFill="1" applyBorder="1" applyAlignment="1"/>
    <xf numFmtId="181" fontId="8" fillId="8" borderId="20" xfId="0" applyNumberFormat="1" applyFont="1" applyFill="1" applyBorder="1" applyAlignment="1"/>
    <xf numFmtId="182" fontId="8" fillId="8" borderId="20" xfId="0" applyNumberFormat="1" applyFont="1" applyFill="1" applyBorder="1" applyAlignment="1"/>
    <xf numFmtId="182" fontId="8" fillId="8" borderId="22" xfId="0" applyNumberFormat="1" applyFont="1" applyFill="1" applyBorder="1" applyAlignment="1"/>
    <xf numFmtId="183" fontId="8" fillId="8" borderId="26" xfId="0" applyNumberFormat="1" applyFont="1" applyFill="1" applyBorder="1" applyAlignment="1"/>
    <xf numFmtId="181" fontId="9" fillId="11" borderId="33" xfId="0" applyNumberFormat="1" applyFont="1" applyFill="1" applyBorder="1" applyAlignment="1"/>
    <xf numFmtId="182" fontId="10" fillId="11" borderId="34" xfId="0" applyNumberFormat="1" applyFont="1" applyFill="1" applyBorder="1" applyAlignment="1"/>
    <xf numFmtId="182" fontId="10" fillId="11" borderId="35" xfId="0" applyNumberFormat="1" applyFont="1" applyFill="1" applyBorder="1" applyAlignment="1"/>
    <xf numFmtId="181" fontId="9" fillId="12" borderId="33" xfId="0" applyNumberFormat="1" applyFont="1" applyFill="1" applyBorder="1" applyAlignment="1"/>
    <xf numFmtId="181" fontId="9" fillId="12" borderId="38" xfId="0" applyNumberFormat="1" applyFont="1" applyFill="1" applyBorder="1" applyAlignment="1"/>
    <xf numFmtId="182" fontId="10" fillId="12" borderId="34" xfId="0" applyNumberFormat="1" applyFont="1" applyFill="1" applyBorder="1" applyAlignment="1"/>
    <xf numFmtId="182" fontId="10" fillId="12" borderId="35" xfId="0" applyNumberFormat="1" applyFont="1" applyFill="1" applyBorder="1" applyAlignment="1"/>
    <xf numFmtId="182" fontId="10" fillId="12" borderId="40" xfId="0" applyNumberFormat="1" applyFont="1" applyFill="1" applyBorder="1" applyAlignment="1"/>
    <xf numFmtId="182" fontId="10" fillId="12" borderId="39" xfId="0" applyNumberFormat="1" applyFont="1" applyFill="1" applyBorder="1" applyAlignment="1"/>
    <xf numFmtId="0" fontId="11" fillId="7" borderId="4" xfId="0" applyFont="1" applyFill="1" applyBorder="1" applyAlignment="1"/>
    <xf numFmtId="0" fontId="0" fillId="0" borderId="4" xfId="0" applyBorder="1" applyAlignment="1"/>
    <xf numFmtId="0" fontId="12" fillId="0" borderId="4" xfId="0" applyFont="1" applyBorder="1" applyAlignment="1"/>
    <xf numFmtId="176" fontId="14" fillId="0" borderId="1" xfId="0" applyNumberFormat="1" applyFont="1" applyBorder="1">
      <alignment vertical="center"/>
    </xf>
    <xf numFmtId="177" fontId="14" fillId="0" borderId="1" xfId="0" applyNumberFormat="1" applyFont="1" applyBorder="1">
      <alignment vertical="center"/>
    </xf>
    <xf numFmtId="0" fontId="15" fillId="0" borderId="0" xfId="0" applyFo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Border="1">
      <alignment vertical="center"/>
    </xf>
    <xf numFmtId="6" fontId="15" fillId="0" borderId="1" xfId="0" applyNumberFormat="1" applyFont="1" applyBorder="1">
      <alignment vertical="center"/>
    </xf>
    <xf numFmtId="0" fontId="15" fillId="14" borderId="1" xfId="0" applyFont="1" applyFill="1" applyBorder="1">
      <alignment vertical="center"/>
    </xf>
    <xf numFmtId="6" fontId="15" fillId="14" borderId="1" xfId="0" applyNumberFormat="1" applyFont="1" applyFill="1" applyBorder="1">
      <alignment vertical="center"/>
    </xf>
    <xf numFmtId="0" fontId="17" fillId="14" borderId="1" xfId="0" applyFont="1" applyFill="1" applyBorder="1">
      <alignment vertical="center"/>
    </xf>
    <xf numFmtId="0" fontId="17" fillId="14" borderId="8" xfId="0" applyFont="1" applyFill="1" applyBorder="1" applyAlignment="1">
      <alignment horizontal="center" vertical="center"/>
    </xf>
    <xf numFmtId="0" fontId="18" fillId="7" borderId="0" xfId="0" applyFont="1" applyFill="1">
      <alignment vertical="center"/>
    </xf>
    <xf numFmtId="0" fontId="20" fillId="0" borderId="1" xfId="0" applyFont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41" xfId="0" applyFont="1" applyBorder="1">
      <alignment vertical="center"/>
    </xf>
    <xf numFmtId="0" fontId="0" fillId="0" borderId="41" xfId="0" applyBorder="1">
      <alignment vertical="center"/>
    </xf>
    <xf numFmtId="6" fontId="0" fillId="0" borderId="41" xfId="0" applyNumberFormat="1" applyBorder="1">
      <alignment vertical="center"/>
    </xf>
    <xf numFmtId="0" fontId="0" fillId="16" borderId="8" xfId="0" applyFill="1" applyBorder="1">
      <alignment vertical="center"/>
    </xf>
    <xf numFmtId="0" fontId="0" fillId="16" borderId="5" xfId="0" applyFill="1" applyBorder="1">
      <alignment vertical="center"/>
    </xf>
    <xf numFmtId="0" fontId="0" fillId="16" borderId="41" xfId="0" applyFill="1" applyBorder="1">
      <alignment vertical="center"/>
    </xf>
    <xf numFmtId="0" fontId="19" fillId="0" borderId="0" xfId="0" applyFont="1">
      <alignment vertical="center"/>
    </xf>
    <xf numFmtId="0" fontId="15" fillId="13" borderId="2" xfId="0" applyFont="1" applyFill="1" applyBorder="1" applyAlignment="1">
      <alignment horizontal="center" vertical="center"/>
    </xf>
    <xf numFmtId="0" fontId="15" fillId="13" borderId="6" xfId="0" applyFont="1" applyFill="1" applyBorder="1" applyAlignment="1">
      <alignment horizontal="center" vertical="center"/>
    </xf>
    <xf numFmtId="0" fontId="15" fillId="13" borderId="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6" fontId="16" fillId="14" borderId="2" xfId="0" applyNumberFormat="1" applyFont="1" applyFill="1" applyBorder="1" applyAlignment="1">
      <alignment horizontal="center" vertical="center"/>
    </xf>
    <xf numFmtId="6" fontId="16" fillId="14" borderId="3" xfId="0" applyNumberFormat="1" applyFont="1" applyFill="1" applyBorder="1" applyAlignment="1">
      <alignment horizontal="center" vertical="center"/>
    </xf>
    <xf numFmtId="0" fontId="14" fillId="14" borderId="2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6" fontId="0" fillId="0" borderId="9" xfId="0" applyNumberForma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6" fontId="0" fillId="0" borderId="11" xfId="0" applyNumberFormat="1" applyBorder="1" applyAlignment="1">
      <alignment horizontal="center" vertical="center"/>
    </xf>
    <xf numFmtId="6" fontId="0" fillId="0" borderId="12" xfId="0" applyNumberFormat="1" applyBorder="1" applyAlignment="1">
      <alignment horizontal="center" vertical="center"/>
    </xf>
    <xf numFmtId="6" fontId="0" fillId="0" borderId="4" xfId="0" applyNumberFormat="1" applyBorder="1" applyAlignment="1">
      <alignment horizontal="center" vertical="center"/>
    </xf>
    <xf numFmtId="6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6" fontId="0" fillId="0" borderId="6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6" fontId="0" fillId="0" borderId="8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1" fontId="0" fillId="6" borderId="18" xfId="0" applyNumberFormat="1" applyFill="1" applyBorder="1" applyAlignment="1">
      <alignment horizontal="center" vertical="center"/>
    </xf>
    <xf numFmtId="181" fontId="0" fillId="6" borderId="32" xfId="0" applyNumberFormat="1" applyFill="1" applyBorder="1" applyAlignment="1">
      <alignment horizontal="center" vertical="center"/>
    </xf>
    <xf numFmtId="181" fontId="0" fillId="9" borderId="17" xfId="0" applyNumberFormat="1" applyFill="1" applyBorder="1" applyAlignment="1">
      <alignment horizontal="center" vertical="center"/>
    </xf>
    <xf numFmtId="181" fontId="0" fillId="9" borderId="37" xfId="0" applyNumberFormat="1" applyFill="1" applyBorder="1" applyAlignment="1">
      <alignment horizontal="center" vertical="center"/>
    </xf>
    <xf numFmtId="181" fontId="0" fillId="10" borderId="17" xfId="0" applyNumberFormat="1" applyFill="1" applyBorder="1" applyAlignment="1">
      <alignment horizontal="center" vertical="center"/>
    </xf>
    <xf numFmtId="181" fontId="0" fillId="10" borderId="37" xfId="0" applyNumberFormat="1" applyFill="1" applyBorder="1" applyAlignment="1">
      <alignment horizontal="center" vertical="center"/>
    </xf>
    <xf numFmtId="181" fontId="0" fillId="11" borderId="17" xfId="0" applyNumberFormat="1" applyFill="1" applyBorder="1" applyAlignment="1">
      <alignment horizontal="center" vertical="center"/>
    </xf>
    <xf numFmtId="181" fontId="0" fillId="11" borderId="37" xfId="0" applyNumberFormat="1" applyFill="1" applyBorder="1" applyAlignment="1">
      <alignment horizontal="center" vertical="center"/>
    </xf>
    <xf numFmtId="181" fontId="0" fillId="11" borderId="39" xfId="0" applyNumberFormat="1" applyFill="1" applyBorder="1" applyAlignment="1">
      <alignment horizontal="center" vertical="center"/>
    </xf>
    <xf numFmtId="6" fontId="16" fillId="0" borderId="1" xfId="0" applyNumberFormat="1" applyFont="1" applyBorder="1">
      <alignment vertical="center"/>
    </xf>
    <xf numFmtId="0" fontId="21" fillId="0" borderId="4" xfId="0" applyFont="1" applyBorder="1">
      <alignment vertical="center"/>
    </xf>
    <xf numFmtId="0" fontId="17" fillId="0" borderId="4" xfId="0" applyFont="1" applyBorder="1">
      <alignment vertical="center"/>
    </xf>
    <xf numFmtId="0" fontId="22" fillId="0" borderId="4" xfId="0" applyFont="1" applyBorder="1">
      <alignment vertical="center"/>
    </xf>
  </cellXfs>
  <cellStyles count="2">
    <cellStyle name="パーセント" xfId="1" builtinId="5"/>
    <cellStyle name="標準" xfId="0" builtinId="0"/>
  </cellStyles>
  <dxfs count="36">
    <dxf>
      <numFmt numFmtId="181" formatCode="#"/>
    </dxf>
    <dxf>
      <numFmt numFmtId="181" formatCode="#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4" tint="-0.24994659260841701"/>
      </font>
    </dxf>
    <dxf>
      <font>
        <color rgb="FFFF0000"/>
      </font>
    </dxf>
    <dxf>
      <font>
        <color rgb="FFFF0000"/>
      </font>
    </dxf>
    <dxf>
      <fill>
        <patternFill>
          <bgColor rgb="FFEDADED"/>
        </patternFill>
      </fill>
    </dxf>
    <dxf>
      <fill>
        <patternFill>
          <bgColor theme="4" tint="0.39994506668294322"/>
        </patternFill>
      </fill>
    </dxf>
    <dxf>
      <fill>
        <patternFill>
          <bgColor rgb="FFEDADED"/>
        </patternFill>
      </fill>
    </dxf>
    <dxf>
      <fill>
        <patternFill>
          <bgColor theme="4" tint="0.39994506668294322"/>
        </patternFill>
      </fill>
    </dxf>
    <dxf>
      <fill>
        <patternFill>
          <bgColor rgb="FFEDADED"/>
        </patternFill>
      </fill>
    </dxf>
    <dxf>
      <fill>
        <patternFill>
          <bgColor theme="4" tint="0.39994506668294322"/>
        </patternFill>
      </fill>
    </dxf>
    <dxf>
      <fill>
        <patternFill>
          <bgColor rgb="FFEDADED"/>
        </patternFill>
      </fill>
    </dxf>
    <dxf>
      <fill>
        <patternFill>
          <bgColor theme="4" tint="0.39994506668294322"/>
        </patternFill>
      </fill>
    </dxf>
    <dxf>
      <fill>
        <patternFill>
          <bgColor rgb="FFEDADED"/>
        </patternFill>
      </fill>
    </dxf>
    <dxf>
      <fill>
        <patternFill>
          <bgColor theme="4" tint="0.39994506668294322"/>
        </patternFill>
      </fill>
    </dxf>
    <dxf>
      <fill>
        <patternFill>
          <bgColor rgb="FFEDADED"/>
        </patternFill>
      </fill>
    </dxf>
    <dxf>
      <fill>
        <patternFill>
          <bgColor theme="4" tint="0.39994506668294322"/>
        </patternFill>
      </fill>
    </dxf>
    <dxf>
      <fill>
        <patternFill>
          <bgColor rgb="FFEDADED"/>
        </patternFill>
      </fill>
    </dxf>
    <dxf>
      <fill>
        <patternFill>
          <bgColor theme="4" tint="0.39994506668294322"/>
        </patternFill>
      </fill>
    </dxf>
    <dxf>
      <fill>
        <patternFill>
          <fgColor theme="8" tint="0.39991454817346722"/>
          <bgColor theme="4" tint="0.39994506668294322"/>
        </patternFill>
      </fill>
    </dxf>
    <dxf>
      <fill>
        <patternFill>
          <bgColor rgb="FFEDADED"/>
        </patternFill>
      </fill>
    </dxf>
    <dxf>
      <font>
        <color theme="4" tint="-0.24994659260841701"/>
      </font>
    </dxf>
    <dxf>
      <font>
        <color rgb="FFFF0000"/>
      </font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4" tint="-0.24994659260841701"/>
      </font>
    </dxf>
    <dxf>
      <font>
        <color rgb="FFFF0000"/>
      </font>
    </dxf>
    <dxf>
      <font>
        <color rgb="FFFF0000"/>
      </font>
    </dxf>
  </dxfs>
  <tableStyles count="1" defaultTableStyle="TableStyleMedium2" defaultPivotStyle="PivotStyleLight16">
    <tableStyle name="Invisible" pivot="0" table="0" count="0" xr9:uid="{E4488361-1B0A-45D2-BAD3-304F83EA37D8}"/>
  </tableStyles>
  <colors>
    <mruColors>
      <color rgb="FFEDADED"/>
      <color rgb="FFEA8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1"/>
          <c:order val="0"/>
          <c:tx>
            <c:strRef>
              <c:f>収支表!$D$3</c:f>
              <c:strCache>
                <c:ptCount val="1"/>
                <c:pt idx="0">
                  <c:v>1月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9-6745-A249-DEC7456479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9-6745-A249-DEC7456479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D9-6745-A249-DEC7456479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FD9-6745-A249-DEC7456479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FD9-6745-A249-DEC74564798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FD9-6745-A249-DEC74564798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E-CFB9-5F48-BB29-9746EBE5D3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FD9-6745-A249-DEC74564798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FD9-6745-A249-DEC74564798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FD9-6745-A249-DEC74564798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FD9-6745-A249-DEC74564798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FD9-6745-A249-DEC74564798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FD9-6745-A249-DEC74564798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FD9-6745-A249-DEC74564798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FD9-6745-A249-DEC745647980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FD9-6745-A249-DEC745647980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FD9-6745-A249-DEC745647980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FD9-6745-A249-DEC745647980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3FD9-6745-A249-DEC745647980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0-CFB9-5F48-BB29-9746EBE5D354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3FD9-6745-A249-DEC745647980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3FD9-6745-A249-DEC745647980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3FD9-6745-A249-DEC745647980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3FD9-6745-A249-DEC745647980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3FD9-6745-A249-DEC745647980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3FD9-6745-A249-DEC745647980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3FD9-6745-A249-DEC745647980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3FD9-6745-A249-DEC745647980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2-CFB9-5F48-BB29-9746EBE5D3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(収支表!$B$15:$C$15,収支表!$B$23:$C$23,収支表!$B$32:$C$32)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</c:strRef>
          </c:cat>
          <c:val>
            <c:numRef>
              <c:f>(収支表!$D$15,収支表!$D$23,収支表!$D$32)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53-CFB9-5F48-BB29-9746EBE5D354}"/>
            </c:ext>
          </c:extLst>
        </c:ser>
        <c:ser>
          <c:idx val="19"/>
          <c:order val="1"/>
          <c:tx>
            <c:strRef>
              <c:f>収支表!$E$3</c:f>
              <c:strCache>
                <c:ptCount val="1"/>
                <c:pt idx="0">
                  <c:v>2月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3FD9-6745-A249-DEC7456479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3FD9-6745-A249-DEC7456479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3FD9-6745-A249-DEC745647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(収支表!$B$15:$C$15,収支表!$B$23:$C$23,収支表!$B$32:$C$32)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</c:strRef>
          </c:cat>
          <c:val>
            <c:numRef>
              <c:f>(収支表!$E$15,収支表!$E$23,収支表!$E$32)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C-CFB9-5F48-BB29-9746EBE5D354}"/>
            </c:ext>
          </c:extLst>
        </c:ser>
        <c:ser>
          <c:idx val="28"/>
          <c:order val="2"/>
          <c:tx>
            <c:strRef>
              <c:f>収支表!$F$3</c:f>
              <c:strCache>
                <c:ptCount val="1"/>
                <c:pt idx="0">
                  <c:v>3月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3FD9-6745-A249-DEC7456479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3FD9-6745-A249-DEC7456479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3FD9-6745-A249-DEC745647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(収支表!$B$15:$C$15,収支表!$B$23:$C$23,収支表!$B$32:$C$32)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</c:strRef>
          </c:cat>
          <c:val>
            <c:numRef>
              <c:f>(収支表!$F$15,収支表!$F$23,収支表!$F$32)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5-CFB9-5F48-BB29-9746EBE5D354}"/>
            </c:ext>
          </c:extLst>
        </c:ser>
        <c:ser>
          <c:idx val="0"/>
          <c:order val="3"/>
          <c:tx>
            <c:strRef>
              <c:f>収支表!$G$3</c:f>
              <c:strCache>
                <c:ptCount val="1"/>
                <c:pt idx="0">
                  <c:v>4月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3FD9-6745-A249-DEC7456479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3FD9-6745-A249-DEC7456479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3FD9-6745-A249-DEC745647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(収支表!$B$15:$C$15,収支表!$B$23:$C$23,収支表!$B$32:$C$32)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</c:strRef>
          </c:cat>
          <c:val>
            <c:numRef>
              <c:f>(収支表!$G$15,収支表!$G$23,収支表!$G$32)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8-CFB9-5F48-BB29-9746EBE5D354}"/>
            </c:ext>
          </c:extLst>
        </c:ser>
        <c:ser>
          <c:idx val="1"/>
          <c:order val="4"/>
          <c:tx>
            <c:strRef>
              <c:f>収支表!$H$3</c:f>
              <c:strCache>
                <c:ptCount val="1"/>
                <c:pt idx="0">
                  <c:v>5月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3FD9-6745-A249-DEC7456479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3FD9-6745-A249-DEC7456479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3FD9-6745-A249-DEC745647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(収支表!$B$15:$C$15,収支表!$B$23:$C$23,収支表!$B$32:$C$32)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</c:strRef>
          </c:cat>
          <c:val>
            <c:numRef>
              <c:f>(収支表!$H$15,収支表!$H$23,収支表!$H$32)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9-CFB9-5F48-BB29-9746EBE5D354}"/>
            </c:ext>
          </c:extLst>
        </c:ser>
        <c:ser>
          <c:idx val="2"/>
          <c:order val="5"/>
          <c:tx>
            <c:strRef>
              <c:f>収支表!$I$3</c:f>
              <c:strCache>
                <c:ptCount val="1"/>
                <c:pt idx="0">
                  <c:v>6月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3FD9-6745-A249-DEC7456479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3FD9-6745-A249-DEC7456479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3FD9-6745-A249-DEC745647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(収支表!$B$15:$C$15,収支表!$B$23:$C$23,収支表!$B$32:$C$32)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</c:strRef>
          </c:cat>
          <c:val>
            <c:numRef>
              <c:f>(収支表!$I$15,収支表!$I$23,収支表!$I$32)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A-CFB9-5F48-BB29-9746EBE5D354}"/>
            </c:ext>
          </c:extLst>
        </c:ser>
        <c:ser>
          <c:idx val="3"/>
          <c:order val="6"/>
          <c:tx>
            <c:strRef>
              <c:f>収支表!$J$3</c:f>
              <c:strCache>
                <c:ptCount val="1"/>
                <c:pt idx="0">
                  <c:v>7月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3FD9-6745-A249-DEC7456479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3FD9-6745-A249-DEC7456479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3FD9-6745-A249-DEC745647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(収支表!$B$15:$C$15,収支表!$B$23:$C$23,収支表!$B$32:$C$32)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</c:strRef>
          </c:cat>
          <c:val>
            <c:numRef>
              <c:f>(収支表!$J$15,収支表!$J$23,収支表!$J$32)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B-CFB9-5F48-BB29-9746EBE5D354}"/>
            </c:ext>
          </c:extLst>
        </c:ser>
        <c:ser>
          <c:idx val="4"/>
          <c:order val="7"/>
          <c:tx>
            <c:strRef>
              <c:f>収支表!$K$3</c:f>
              <c:strCache>
                <c:ptCount val="1"/>
                <c:pt idx="0">
                  <c:v>8月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3FD9-6745-A249-DEC7456479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3FD9-6745-A249-DEC7456479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3FD9-6745-A249-DEC745647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(収支表!$B$15:$C$15,収支表!$B$23:$C$23,収支表!$B$32:$C$32)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</c:strRef>
          </c:cat>
          <c:val>
            <c:numRef>
              <c:f>(収支表!$K$15,収支表!$K$23,収支表!$K$32)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C-CFB9-5F48-BB29-9746EBE5D354}"/>
            </c:ext>
          </c:extLst>
        </c:ser>
        <c:ser>
          <c:idx val="5"/>
          <c:order val="8"/>
          <c:tx>
            <c:strRef>
              <c:f>収支表!$L$3</c:f>
              <c:strCache>
                <c:ptCount val="1"/>
                <c:pt idx="0">
                  <c:v>9月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3FD9-6745-A249-DEC7456479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3FD9-6745-A249-DEC7456479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3FD9-6745-A249-DEC745647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(収支表!$B$15:$C$15,収支表!$B$23:$C$23,収支表!$B$32:$C$32)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</c:strRef>
          </c:cat>
          <c:val>
            <c:numRef>
              <c:f>(収支表!$L$15,収支表!$L$23,収支表!$L$32)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D-CFB9-5F48-BB29-9746EBE5D354}"/>
            </c:ext>
          </c:extLst>
        </c:ser>
        <c:ser>
          <c:idx val="6"/>
          <c:order val="9"/>
          <c:tx>
            <c:strRef>
              <c:f>収支表!$M$3</c:f>
              <c:strCache>
                <c:ptCount val="1"/>
                <c:pt idx="0">
                  <c:v>10月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3FD9-6745-A249-DEC7456479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3FD9-6745-A249-DEC7456479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3FD9-6745-A249-DEC745647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(収支表!$B$15:$C$15,収支表!$B$23:$C$23,収支表!$B$32:$C$32)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</c:strRef>
          </c:cat>
          <c:val>
            <c:numRef>
              <c:f>(収支表!$M$15,収支表!$M$23,収支表!$M$32)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E-CFB9-5F48-BB29-9746EBE5D354}"/>
            </c:ext>
          </c:extLst>
        </c:ser>
        <c:ser>
          <c:idx val="7"/>
          <c:order val="10"/>
          <c:tx>
            <c:strRef>
              <c:f>収支表!$N$3</c:f>
              <c:strCache>
                <c:ptCount val="1"/>
                <c:pt idx="0">
                  <c:v>11月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3FD9-6745-A249-DEC7456479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3FD9-6745-A249-DEC7456479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3FD9-6745-A249-DEC745647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(収支表!$B$15:$C$15,収支表!$B$23:$C$23,収支表!$B$32:$C$32)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</c:strRef>
          </c:cat>
          <c:val>
            <c:numRef>
              <c:f>(収支表!$N$15,収支表!$N$23,収支表!$N$32)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F-CFB9-5F48-BB29-9746EBE5D354}"/>
            </c:ext>
          </c:extLst>
        </c:ser>
        <c:ser>
          <c:idx val="8"/>
          <c:order val="11"/>
          <c:tx>
            <c:strRef>
              <c:f>収支表!$O$3</c:f>
              <c:strCache>
                <c:ptCount val="1"/>
                <c:pt idx="0">
                  <c:v>12月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3FD9-6745-A249-DEC7456479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3FD9-6745-A249-DEC7456479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3FD9-6745-A249-DEC745647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(収支表!$B$15:$C$15,収支表!$B$23:$C$23,収支表!$B$32:$C$32)</c:f>
              <c:strCache>
                <c:ptCount val="3"/>
                <c:pt idx="0">
                  <c:v>貯蓄合計</c:v>
                </c:pt>
                <c:pt idx="1">
                  <c:v>固定費合計</c:v>
                </c:pt>
                <c:pt idx="2">
                  <c:v>変動費合計</c:v>
                </c:pt>
              </c:strCache>
            </c:strRef>
          </c:cat>
          <c:val>
            <c:numRef>
              <c:f>(収支表!$O$15,収支表!$O$23,収支表!$O$32)</c:f>
              <c:numCache>
                <c:formatCode>"¥"#,##0_);[Red]\("¥"#,##0\)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0-CFB9-5F48-BB29-9746EBE5D35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088401367592211"/>
          <c:y val="1.8237082066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1"/>
          <c:order val="1"/>
          <c:tx>
            <c:strRef>
              <c:f>収支表!$B$15:$C$15</c:f>
              <c:strCache>
                <c:ptCount val="2"/>
                <c:pt idx="0">
                  <c:v>貯蓄</c:v>
                </c:pt>
                <c:pt idx="1">
                  <c:v>貯蓄合計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収支表!$D$3:$O$3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収支表!$D$15:$O$15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0A-8C4F-AD42-E064E5612458}"/>
            </c:ext>
          </c:extLst>
        </c:ser>
        <c:ser>
          <c:idx val="19"/>
          <c:order val="2"/>
          <c:tx>
            <c:strRef>
              <c:f>収支表!$B$23:$C$23</c:f>
              <c:strCache>
                <c:ptCount val="2"/>
                <c:pt idx="0">
                  <c:v>固定費</c:v>
                </c:pt>
                <c:pt idx="1">
                  <c:v>固定費合計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収支表!$D$3:$O$3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収支表!$D$23:$O$23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70A-8C4F-AD42-E064E5612458}"/>
            </c:ext>
          </c:extLst>
        </c:ser>
        <c:ser>
          <c:idx val="28"/>
          <c:order val="3"/>
          <c:tx>
            <c:strRef>
              <c:f>収支表!$B$32:$C$32</c:f>
              <c:strCache>
                <c:ptCount val="2"/>
                <c:pt idx="0">
                  <c:v>変動費</c:v>
                </c:pt>
                <c:pt idx="1">
                  <c:v>変動費合計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収支表!$D$3:$O$3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収支表!$D$32:$O$32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70A-8C4F-AD42-E064E5612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7203087"/>
        <c:axId val="1547637039"/>
        <c:extLst>
          <c:ext xmlns:c15="http://schemas.microsoft.com/office/drawing/2012/chart" uri="{02D57815-91ED-43cb-92C2-25804820EDAC}">
            <c15:filteredBarSeries>
              <c15:ser>
                <c:idx val="29"/>
                <c:order val="4"/>
                <c:tx>
                  <c:strRef>
                    <c:extLst>
                      <c:ext uri="{02D57815-91ED-43cb-92C2-25804820EDAC}">
                        <c15:formulaRef>
                          <c15:sqref>収支表!$B$33:$C$33</c15:sqref>
                        </c15:formulaRef>
                      </c:ext>
                    </c:extLst>
                    <c:strCache>
                      <c:ptCount val="2"/>
                      <c:pt idx="0">
                        <c:v>変動費</c:v>
                      </c:pt>
                      <c:pt idx="1">
                        <c:v>支出合計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収支表!$D$3:$O$3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収支表!$D$33:$O$33</c15:sqref>
                        </c15:formulaRef>
                      </c:ext>
                    </c:extLst>
                    <c:numCache>
                      <c:formatCode>"¥"#,##0_);[Red]\("¥"#,##0\)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470A-8C4F-AD42-E064E561245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6"/>
          <c:order val="0"/>
          <c:tx>
            <c:strRef>
              <c:f>収支表!$B$10:$C$10</c:f>
              <c:strCache>
                <c:ptCount val="2"/>
                <c:pt idx="0">
                  <c:v>収入</c:v>
                </c:pt>
                <c:pt idx="1">
                  <c:v>収入合計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収支表!$D$3:$O$3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収支表!$D$10:$O$10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0A-8C4F-AD42-E064E5612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03087"/>
        <c:axId val="1547637039"/>
        <c:extLst>
          <c:ext xmlns:c15="http://schemas.microsoft.com/office/drawing/2012/chart" uri="{02D57815-91ED-43cb-92C2-25804820EDAC}">
            <c15:filteredLineSeries>
              <c15:ser>
                <c:idx val="30"/>
                <c:order val="5"/>
                <c:tx>
                  <c:strRef>
                    <c:extLst>
                      <c:ext uri="{02D57815-91ED-43cb-92C2-25804820EDAC}">
                        <c15:formulaRef>
                          <c15:sqref>収支表!$B$34:$C$34</c15:sqref>
                        </c15:formulaRef>
                      </c:ext>
                    </c:extLst>
                    <c:strCache>
                      <c:ptCount val="2"/>
                      <c:pt idx="0">
                        <c:v>変動費</c:v>
                      </c:pt>
                      <c:pt idx="1">
                        <c:v>収入ー支出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収支表!$D$3:$O$3</c15:sqref>
                        </c15:formulaRef>
                      </c:ext>
                    </c:extLst>
                    <c:strCache>
                      <c:ptCount val="12"/>
                      <c:pt idx="0">
                        <c:v>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7月</c:v>
                      </c:pt>
                      <c:pt idx="7">
                        <c:v>8月</c:v>
                      </c:pt>
                      <c:pt idx="8">
                        <c:v>9月</c:v>
                      </c:pt>
                      <c:pt idx="9">
                        <c:v>10月</c:v>
                      </c:pt>
                      <c:pt idx="10">
                        <c:v>11月</c:v>
                      </c:pt>
                      <c:pt idx="11">
                        <c:v>12月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収支表!$D$34:$O$34</c15:sqref>
                        </c15:formulaRef>
                      </c:ext>
                    </c:extLst>
                    <c:numCache>
                      <c:formatCode>"¥"#,##0_);[Red]\("¥"#,##0\)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F-470A-8C4F-AD42-E064E5612458}"/>
                  </c:ext>
                </c:extLst>
              </c15:ser>
            </c15:filteredLineSeries>
          </c:ext>
        </c:extLst>
      </c:lineChart>
      <c:catAx>
        <c:axId val="154720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7637039"/>
        <c:crosses val="autoZero"/>
        <c:auto val="1"/>
        <c:lblAlgn val="ctr"/>
        <c:lblOffset val="100"/>
        <c:noMultiLvlLbl val="0"/>
      </c:catAx>
      <c:valAx>
        <c:axId val="1547637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7203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440872</xdr:colOff>
      <xdr:row>1</xdr:row>
      <xdr:rowOff>235857</xdr:rowOff>
    </xdr:from>
    <xdr:to>
      <xdr:col>19</xdr:col>
      <xdr:colOff>54429</xdr:colOff>
      <xdr:row>15</xdr:row>
      <xdr:rowOff>9072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649D731-B723-AA4C-B83A-2BCEF1E6A3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1130300</xdr:colOff>
      <xdr:row>37</xdr:row>
      <xdr:rowOff>139700</xdr:rowOff>
    </xdr:from>
    <xdr:to>
      <xdr:col>8</xdr:col>
      <xdr:colOff>374650</xdr:colOff>
      <xdr:row>54</xdr:row>
      <xdr:rowOff>107950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37DA8F8-58E8-BB47-A24B-CF6671A7BA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2BC06-3A66-094C-8E58-81DE01BB2942}">
  <dimension ref="A1:S58"/>
  <sheetViews>
    <sheetView showGridLines="0" tabSelected="1" zoomScale="60" zoomScaleNormal="60" workbookViewId="0"/>
  </sheetViews>
  <sheetFormatPr baseColWidth="10" defaultColWidth="11.5703125" defaultRowHeight="31"/>
  <cols>
    <col min="1" max="1" width="9.140625" style="102" customWidth="1"/>
    <col min="2" max="2" width="13" customWidth="1"/>
    <col min="4" max="4" width="10.28515625" customWidth="1"/>
    <col min="11" max="11" width="12.7109375" customWidth="1"/>
    <col min="19" max="19" width="12.42578125" customWidth="1"/>
  </cols>
  <sheetData>
    <row r="1" spans="2:13" ht="63" customHeight="1">
      <c r="B1" s="86">
        <v>2022</v>
      </c>
      <c r="C1" s="87" t="s">
        <v>0</v>
      </c>
      <c r="D1" s="88">
        <v>1</v>
      </c>
      <c r="E1" s="87" t="s">
        <v>1</v>
      </c>
    </row>
    <row r="3" spans="2:13" ht="25" customHeight="1">
      <c r="B3" s="114" t="s">
        <v>2</v>
      </c>
      <c r="C3" s="116"/>
      <c r="D3" s="91"/>
      <c r="E3" s="114" t="s">
        <v>11</v>
      </c>
      <c r="F3" s="116"/>
      <c r="G3" s="91"/>
      <c r="H3" s="114" t="s">
        <v>16</v>
      </c>
      <c r="I3" s="116"/>
      <c r="J3" s="91"/>
      <c r="K3" s="114" t="s">
        <v>17</v>
      </c>
      <c r="L3" s="115"/>
      <c r="M3" s="116"/>
    </row>
    <row r="4" spans="2:13" ht="25" customHeight="1">
      <c r="B4" s="92" t="s">
        <v>21</v>
      </c>
      <c r="C4" s="93" t="s">
        <v>9</v>
      </c>
      <c r="D4" s="94"/>
      <c r="E4" s="92" t="s">
        <v>21</v>
      </c>
      <c r="F4" s="93" t="s">
        <v>9</v>
      </c>
      <c r="G4" s="94"/>
      <c r="H4" s="92" t="s">
        <v>21</v>
      </c>
      <c r="I4" s="93" t="s">
        <v>9</v>
      </c>
      <c r="J4" s="94"/>
      <c r="K4" s="92" t="s">
        <v>21</v>
      </c>
      <c r="L4" s="93" t="s">
        <v>18</v>
      </c>
      <c r="M4" s="95" t="s">
        <v>9</v>
      </c>
    </row>
    <row r="5" spans="2:13" ht="25" customHeight="1">
      <c r="B5" s="96" t="s">
        <v>3</v>
      </c>
      <c r="C5" s="97"/>
      <c r="D5" s="91"/>
      <c r="E5" s="96" t="s">
        <v>12</v>
      </c>
      <c r="F5" s="97"/>
      <c r="G5" s="91"/>
      <c r="H5" s="96" t="s">
        <v>72</v>
      </c>
      <c r="I5" s="97"/>
      <c r="J5" s="91"/>
      <c r="K5" s="96" t="s">
        <v>23</v>
      </c>
      <c r="L5" s="96"/>
      <c r="M5" s="97">
        <f>D58</f>
        <v>0</v>
      </c>
    </row>
    <row r="6" spans="2:13" ht="25" customHeight="1">
      <c r="B6" s="96" t="s">
        <v>4</v>
      </c>
      <c r="C6" s="97"/>
      <c r="D6" s="91"/>
      <c r="E6" s="96" t="s">
        <v>13</v>
      </c>
      <c r="F6" s="97"/>
      <c r="G6" s="91"/>
      <c r="H6" s="96" t="s">
        <v>73</v>
      </c>
      <c r="I6" s="97"/>
      <c r="J6" s="91"/>
      <c r="K6" s="96" t="s">
        <v>24</v>
      </c>
      <c r="L6" s="96"/>
      <c r="M6" s="97">
        <f>F58</f>
        <v>0</v>
      </c>
    </row>
    <row r="7" spans="2:13" ht="25" customHeight="1">
      <c r="B7" s="96" t="s">
        <v>5</v>
      </c>
      <c r="C7" s="97"/>
      <c r="D7" s="91"/>
      <c r="E7" s="96" t="s">
        <v>14</v>
      </c>
      <c r="F7" s="97"/>
      <c r="G7" s="91"/>
      <c r="H7" s="96" t="s">
        <v>74</v>
      </c>
      <c r="I7" s="97"/>
      <c r="J7" s="91"/>
      <c r="K7" s="96" t="s">
        <v>25</v>
      </c>
      <c r="L7" s="96"/>
      <c r="M7" s="97">
        <f>H58</f>
        <v>0</v>
      </c>
    </row>
    <row r="8" spans="2:13" ht="25" customHeight="1">
      <c r="B8" s="96" t="s">
        <v>6</v>
      </c>
      <c r="C8" s="97"/>
      <c r="D8" s="91"/>
      <c r="E8" s="96" t="s">
        <v>15</v>
      </c>
      <c r="F8" s="97"/>
      <c r="G8" s="91"/>
      <c r="H8" s="96" t="s">
        <v>75</v>
      </c>
      <c r="I8" s="97"/>
      <c r="J8" s="91"/>
      <c r="K8" s="96" t="s">
        <v>26</v>
      </c>
      <c r="L8" s="96"/>
      <c r="M8" s="97">
        <f>J58</f>
        <v>1999</v>
      </c>
    </row>
    <row r="9" spans="2:13" ht="25" customHeight="1">
      <c r="B9" s="96" t="s">
        <v>7</v>
      </c>
      <c r="C9" s="97"/>
      <c r="D9" s="91"/>
      <c r="E9" s="96"/>
      <c r="F9" s="97"/>
      <c r="G9" s="91"/>
      <c r="H9" s="96" t="s">
        <v>76</v>
      </c>
      <c r="I9" s="97"/>
      <c r="J9" s="91"/>
      <c r="K9" s="96" t="s">
        <v>27</v>
      </c>
      <c r="L9" s="96"/>
      <c r="M9" s="97">
        <f>L58</f>
        <v>0</v>
      </c>
    </row>
    <row r="10" spans="2:13" ht="25" customHeight="1">
      <c r="B10" s="96" t="s">
        <v>8</v>
      </c>
      <c r="C10" s="97"/>
      <c r="D10" s="91"/>
      <c r="E10" s="96"/>
      <c r="F10" s="97"/>
      <c r="G10" s="91"/>
      <c r="H10" s="96" t="s">
        <v>77</v>
      </c>
      <c r="I10" s="97"/>
      <c r="J10" s="91"/>
      <c r="K10" s="96" t="s">
        <v>28</v>
      </c>
      <c r="L10" s="96"/>
      <c r="M10" s="97">
        <f>N58</f>
        <v>0</v>
      </c>
    </row>
    <row r="11" spans="2:13" ht="25" customHeight="1">
      <c r="B11" s="96"/>
      <c r="C11" s="97"/>
      <c r="D11" s="91"/>
      <c r="E11" s="96"/>
      <c r="F11" s="97"/>
      <c r="G11" s="91"/>
      <c r="H11" s="96" t="s">
        <v>78</v>
      </c>
      <c r="I11" s="97"/>
      <c r="J11" s="91"/>
      <c r="K11" s="96" t="s">
        <v>30</v>
      </c>
      <c r="L11" s="96"/>
      <c r="M11" s="97">
        <f>P58</f>
        <v>0</v>
      </c>
    </row>
    <row r="12" spans="2:13" ht="25" customHeight="1">
      <c r="B12" s="98" t="s">
        <v>10</v>
      </c>
      <c r="C12" s="99">
        <f>SUM(C5:C11)</f>
        <v>0</v>
      </c>
      <c r="D12" s="91"/>
      <c r="E12" s="98" t="s">
        <v>10</v>
      </c>
      <c r="F12" s="99">
        <f>SUM(F5:F11)</f>
        <v>0</v>
      </c>
      <c r="G12" s="91"/>
      <c r="H12" s="96"/>
      <c r="I12" s="97"/>
      <c r="J12" s="91"/>
      <c r="K12" s="96" t="s">
        <v>29</v>
      </c>
      <c r="L12" s="96"/>
      <c r="M12" s="97">
        <f>R58</f>
        <v>0</v>
      </c>
    </row>
    <row r="13" spans="2:13" ht="25" customHeight="1">
      <c r="B13" s="91"/>
      <c r="C13" s="91"/>
      <c r="D13" s="91"/>
      <c r="E13" s="91"/>
      <c r="F13" s="91"/>
      <c r="G13" s="91"/>
      <c r="H13" s="96"/>
      <c r="I13" s="97"/>
      <c r="J13" s="91"/>
      <c r="K13" s="96"/>
      <c r="L13" s="96"/>
      <c r="M13" s="97"/>
    </row>
    <row r="14" spans="2:13" ht="25" customHeight="1">
      <c r="B14" s="91"/>
      <c r="C14" s="91"/>
      <c r="D14" s="91"/>
      <c r="E14" s="91"/>
      <c r="F14" s="91"/>
      <c r="G14" s="91"/>
      <c r="H14" s="96"/>
      <c r="I14" s="97"/>
      <c r="J14" s="91"/>
      <c r="K14" s="96"/>
      <c r="L14" s="96"/>
      <c r="M14" s="97"/>
    </row>
    <row r="15" spans="2:13" ht="25" customHeight="1">
      <c r="B15" s="91"/>
      <c r="C15" s="91"/>
      <c r="D15" s="91"/>
      <c r="E15" s="91"/>
      <c r="F15" s="91"/>
      <c r="G15" s="91"/>
      <c r="H15" s="98" t="s">
        <v>10</v>
      </c>
      <c r="I15" s="99">
        <f>SUM(I5:I14)</f>
        <v>0</v>
      </c>
      <c r="J15" s="91"/>
      <c r="K15" s="98" t="s">
        <v>10</v>
      </c>
      <c r="L15" s="99">
        <f>SUM(L5:L14)</f>
        <v>0</v>
      </c>
      <c r="M15" s="99">
        <f>SUM(M5:M14)</f>
        <v>1999</v>
      </c>
    </row>
    <row r="16" spans="2:13" ht="25" customHeight="1"/>
    <row r="17" spans="1:19" ht="25" customHeight="1">
      <c r="B17" s="117" t="s">
        <v>2</v>
      </c>
      <c r="C17" s="117"/>
      <c r="D17" s="91"/>
      <c r="E17" s="117" t="s">
        <v>11</v>
      </c>
      <c r="F17" s="117"/>
      <c r="G17" s="91"/>
      <c r="H17" s="117" t="s">
        <v>16</v>
      </c>
      <c r="I17" s="117"/>
      <c r="J17" s="91"/>
      <c r="K17" s="117" t="s">
        <v>18</v>
      </c>
      <c r="L17" s="117"/>
      <c r="M17" s="91"/>
      <c r="N17" s="91"/>
      <c r="O17" s="91"/>
    </row>
    <row r="18" spans="1:19" ht="25" customHeight="1">
      <c r="B18" s="118">
        <f>C12</f>
        <v>0</v>
      </c>
      <c r="C18" s="119"/>
      <c r="D18" s="120" t="s">
        <v>19</v>
      </c>
      <c r="E18" s="118">
        <f>F12</f>
        <v>0</v>
      </c>
      <c r="F18" s="119"/>
      <c r="G18" s="120" t="s">
        <v>19</v>
      </c>
      <c r="H18" s="118">
        <f>I15</f>
        <v>0</v>
      </c>
      <c r="I18" s="119"/>
      <c r="J18" s="120" t="s">
        <v>20</v>
      </c>
      <c r="K18" s="118">
        <f>B18-E18-H18</f>
        <v>0</v>
      </c>
      <c r="L18" s="119"/>
      <c r="M18" s="91"/>
      <c r="N18" s="91"/>
      <c r="O18" s="91"/>
    </row>
    <row r="19" spans="1:19" ht="25" customHeight="1">
      <c r="B19" s="119"/>
      <c r="C19" s="119"/>
      <c r="D19" s="120"/>
      <c r="E19" s="119"/>
      <c r="F19" s="119"/>
      <c r="G19" s="120"/>
      <c r="H19" s="119"/>
      <c r="I19" s="119"/>
      <c r="J19" s="120"/>
      <c r="K19" s="119"/>
      <c r="L19" s="119"/>
      <c r="M19" s="91"/>
      <c r="N19" s="91"/>
      <c r="O19" s="91"/>
    </row>
    <row r="20" spans="1:19" ht="25" customHeight="1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9" ht="25" customHeight="1">
      <c r="B21" s="117" t="s">
        <v>2</v>
      </c>
      <c r="C21" s="117"/>
      <c r="D21" s="91"/>
      <c r="E21" s="117" t="s">
        <v>11</v>
      </c>
      <c r="F21" s="117"/>
      <c r="G21" s="91"/>
      <c r="H21" s="117" t="s">
        <v>16</v>
      </c>
      <c r="I21" s="117"/>
      <c r="J21" s="91"/>
      <c r="K21" s="117" t="s">
        <v>17</v>
      </c>
      <c r="L21" s="117"/>
      <c r="M21" s="91"/>
      <c r="N21" s="117" t="s">
        <v>22</v>
      </c>
      <c r="O21" s="117"/>
    </row>
    <row r="22" spans="1:19" ht="25" customHeight="1">
      <c r="B22" s="118">
        <f>C12</f>
        <v>0</v>
      </c>
      <c r="C22" s="119"/>
      <c r="D22" s="120" t="s">
        <v>19</v>
      </c>
      <c r="E22" s="118">
        <f>F12</f>
        <v>0</v>
      </c>
      <c r="F22" s="119"/>
      <c r="G22" s="120" t="s">
        <v>19</v>
      </c>
      <c r="H22" s="118">
        <f>I15</f>
        <v>0</v>
      </c>
      <c r="I22" s="119"/>
      <c r="J22" s="120" t="s">
        <v>19</v>
      </c>
      <c r="K22" s="118">
        <f>M15</f>
        <v>1999</v>
      </c>
      <c r="L22" s="119"/>
      <c r="M22" s="121" t="s">
        <v>20</v>
      </c>
      <c r="N22" s="118">
        <f>E22-H22-K22</f>
        <v>-1999</v>
      </c>
      <c r="O22" s="119"/>
    </row>
    <row r="23" spans="1:19" ht="25" customHeight="1">
      <c r="B23" s="119"/>
      <c r="C23" s="119"/>
      <c r="D23" s="120"/>
      <c r="E23" s="119"/>
      <c r="F23" s="119"/>
      <c r="G23" s="120"/>
      <c r="H23" s="119"/>
      <c r="I23" s="119"/>
      <c r="J23" s="120"/>
      <c r="K23" s="119"/>
      <c r="L23" s="119"/>
      <c r="M23" s="121"/>
      <c r="N23" s="119"/>
      <c r="O23" s="119"/>
    </row>
    <row r="24" spans="1:19" ht="30" customHeight="1"/>
    <row r="25" spans="1:19" ht="30" customHeight="1">
      <c r="B25" s="122" t="s">
        <v>17</v>
      </c>
      <c r="C25" s="122"/>
      <c r="D25" s="122" t="str">
        <f>K5</f>
        <v>食費</v>
      </c>
      <c r="E25" s="122"/>
      <c r="F25" s="122" t="str">
        <f>K6</f>
        <v>外食費</v>
      </c>
      <c r="G25" s="122"/>
      <c r="H25" s="122" t="str">
        <f>K7</f>
        <v>日用品</v>
      </c>
      <c r="I25" s="122"/>
      <c r="J25" s="122" t="str">
        <f>K8</f>
        <v>被服費</v>
      </c>
      <c r="K25" s="122"/>
      <c r="L25" s="122" t="str">
        <f>K9</f>
        <v>娯楽・教養</v>
      </c>
      <c r="M25" s="122"/>
      <c r="N25" s="122" t="str">
        <f>K10</f>
        <v>交際費</v>
      </c>
      <c r="O25" s="122"/>
      <c r="P25" s="122" t="str">
        <f>K11</f>
        <v>美容費</v>
      </c>
      <c r="Q25" s="122"/>
      <c r="R25" s="122" t="str">
        <f>K12</f>
        <v>その他</v>
      </c>
      <c r="S25" s="122"/>
    </row>
    <row r="26" spans="1:19" ht="30" customHeight="1">
      <c r="B26" s="100" t="s">
        <v>32</v>
      </c>
      <c r="C26" s="100" t="s">
        <v>33</v>
      </c>
      <c r="D26" s="101" t="s">
        <v>31</v>
      </c>
      <c r="E26" s="101" t="s">
        <v>9</v>
      </c>
      <c r="F26" s="101" t="s">
        <v>31</v>
      </c>
      <c r="G26" s="101" t="s">
        <v>9</v>
      </c>
      <c r="H26" s="101" t="s">
        <v>31</v>
      </c>
      <c r="I26" s="101" t="s">
        <v>9</v>
      </c>
      <c r="J26" s="101" t="s">
        <v>31</v>
      </c>
      <c r="K26" s="101" t="s">
        <v>9</v>
      </c>
      <c r="L26" s="101" t="s">
        <v>31</v>
      </c>
      <c r="M26" s="101" t="s">
        <v>9</v>
      </c>
      <c r="N26" s="101" t="s">
        <v>31</v>
      </c>
      <c r="O26" s="101" t="s">
        <v>9</v>
      </c>
      <c r="P26" s="101" t="s">
        <v>31</v>
      </c>
      <c r="Q26" s="101" t="s">
        <v>9</v>
      </c>
      <c r="R26" s="101" t="s">
        <v>31</v>
      </c>
      <c r="S26" s="101" t="s">
        <v>9</v>
      </c>
    </row>
    <row r="27" spans="1:19" ht="30" customHeight="1">
      <c r="A27" s="102">
        <f t="shared" ref="A27:A57" si="0">WEEKDAY(C27)</f>
        <v>7</v>
      </c>
      <c r="B27" s="89">
        <f>DATE(B1,D1,1)</f>
        <v>44562</v>
      </c>
      <c r="C27" s="90">
        <f>B27</f>
        <v>44562</v>
      </c>
      <c r="D27" s="1"/>
      <c r="E27" s="166"/>
      <c r="F27" s="1"/>
      <c r="G27" s="166"/>
      <c r="H27" s="1"/>
      <c r="I27" s="166"/>
      <c r="J27" s="1"/>
      <c r="K27" s="166">
        <v>1999</v>
      </c>
      <c r="L27" s="1"/>
      <c r="M27" s="166"/>
      <c r="N27" s="1"/>
      <c r="O27" s="166"/>
      <c r="P27" s="1"/>
      <c r="Q27" s="166"/>
      <c r="R27" s="1"/>
      <c r="S27" s="166"/>
    </row>
    <row r="28" spans="1:19" ht="30" customHeight="1">
      <c r="A28" s="102">
        <f t="shared" si="0"/>
        <v>1</v>
      </c>
      <c r="B28" s="89">
        <f>B27+1</f>
        <v>44563</v>
      </c>
      <c r="C28" s="90">
        <f>B28</f>
        <v>44563</v>
      </c>
      <c r="D28" s="1"/>
      <c r="E28" s="166"/>
      <c r="F28" s="1"/>
      <c r="G28" s="166"/>
      <c r="H28" s="1"/>
      <c r="I28" s="166"/>
      <c r="J28" s="1"/>
      <c r="K28" s="166"/>
      <c r="L28" s="1"/>
      <c r="M28" s="166"/>
      <c r="N28" s="1"/>
      <c r="O28" s="166"/>
      <c r="P28" s="1"/>
      <c r="Q28" s="166"/>
      <c r="R28" s="1"/>
      <c r="S28" s="166"/>
    </row>
    <row r="29" spans="1:19" ht="30" customHeight="1">
      <c r="A29" s="102">
        <f t="shared" si="0"/>
        <v>2</v>
      </c>
      <c r="B29" s="89">
        <f t="shared" ref="B29:B57" si="1">B28+1</f>
        <v>44564</v>
      </c>
      <c r="C29" s="90">
        <f t="shared" ref="C29:C57" si="2">B29</f>
        <v>44564</v>
      </c>
      <c r="D29" s="1"/>
      <c r="E29" s="166"/>
      <c r="F29" s="1"/>
      <c r="G29" s="166"/>
      <c r="H29" s="1"/>
      <c r="I29" s="166"/>
      <c r="J29" s="1"/>
      <c r="K29" s="166"/>
      <c r="L29" s="1"/>
      <c r="M29" s="166"/>
      <c r="N29" s="1"/>
      <c r="O29" s="166"/>
      <c r="P29" s="1"/>
      <c r="Q29" s="166"/>
      <c r="R29" s="1"/>
      <c r="S29" s="166"/>
    </row>
    <row r="30" spans="1:19" ht="30" customHeight="1">
      <c r="A30" s="102">
        <f t="shared" si="0"/>
        <v>3</v>
      </c>
      <c r="B30" s="89">
        <f t="shared" si="1"/>
        <v>44565</v>
      </c>
      <c r="C30" s="90">
        <f t="shared" si="2"/>
        <v>44565</v>
      </c>
      <c r="D30" s="1"/>
      <c r="E30" s="166"/>
      <c r="F30" s="1"/>
      <c r="G30" s="166"/>
      <c r="H30" s="1"/>
      <c r="I30" s="166"/>
      <c r="J30" s="1"/>
      <c r="K30" s="166"/>
      <c r="L30" s="1"/>
      <c r="M30" s="166"/>
      <c r="N30" s="1"/>
      <c r="O30" s="166"/>
      <c r="P30" s="1"/>
      <c r="Q30" s="166"/>
      <c r="R30" s="1"/>
      <c r="S30" s="166"/>
    </row>
    <row r="31" spans="1:19" ht="30" customHeight="1">
      <c r="A31" s="102">
        <f t="shared" si="0"/>
        <v>4</v>
      </c>
      <c r="B31" s="89">
        <f t="shared" si="1"/>
        <v>44566</v>
      </c>
      <c r="C31" s="90">
        <f t="shared" si="2"/>
        <v>44566</v>
      </c>
      <c r="D31" s="1"/>
      <c r="E31" s="166"/>
      <c r="F31" s="1"/>
      <c r="G31" s="166"/>
      <c r="H31" s="1"/>
      <c r="I31" s="166"/>
      <c r="J31" s="1"/>
      <c r="K31" s="166"/>
      <c r="L31" s="1"/>
      <c r="M31" s="166"/>
      <c r="N31" s="1"/>
      <c r="O31" s="166"/>
      <c r="P31" s="1"/>
      <c r="Q31" s="166"/>
      <c r="R31" s="1"/>
      <c r="S31" s="166"/>
    </row>
    <row r="32" spans="1:19" ht="30" customHeight="1">
      <c r="A32" s="102">
        <f t="shared" si="0"/>
        <v>5</v>
      </c>
      <c r="B32" s="89">
        <f t="shared" si="1"/>
        <v>44567</v>
      </c>
      <c r="C32" s="90">
        <f t="shared" si="2"/>
        <v>44567</v>
      </c>
      <c r="D32" s="1"/>
      <c r="E32" s="166"/>
      <c r="F32" s="1"/>
      <c r="G32" s="166"/>
      <c r="H32" s="1"/>
      <c r="I32" s="166"/>
      <c r="J32" s="1"/>
      <c r="K32" s="166"/>
      <c r="L32" s="1"/>
      <c r="M32" s="166"/>
      <c r="N32" s="1"/>
      <c r="O32" s="166"/>
      <c r="P32" s="1"/>
      <c r="Q32" s="166"/>
      <c r="R32" s="1"/>
      <c r="S32" s="166"/>
    </row>
    <row r="33" spans="1:19" ht="30" customHeight="1">
      <c r="A33" s="102">
        <f t="shared" si="0"/>
        <v>6</v>
      </c>
      <c r="B33" s="89">
        <f t="shared" si="1"/>
        <v>44568</v>
      </c>
      <c r="C33" s="90">
        <f t="shared" si="2"/>
        <v>44568</v>
      </c>
      <c r="D33" s="1"/>
      <c r="E33" s="166"/>
      <c r="F33" s="1"/>
      <c r="G33" s="166"/>
      <c r="H33" s="1"/>
      <c r="I33" s="166"/>
      <c r="J33" s="1"/>
      <c r="K33" s="166"/>
      <c r="L33" s="1"/>
      <c r="M33" s="166"/>
      <c r="N33" s="1"/>
      <c r="O33" s="166"/>
      <c r="P33" s="1"/>
      <c r="Q33" s="166"/>
      <c r="R33" s="1"/>
      <c r="S33" s="166"/>
    </row>
    <row r="34" spans="1:19" ht="30" customHeight="1">
      <c r="A34" s="102">
        <f t="shared" si="0"/>
        <v>7</v>
      </c>
      <c r="B34" s="89">
        <f t="shared" si="1"/>
        <v>44569</v>
      </c>
      <c r="C34" s="90">
        <f t="shared" si="2"/>
        <v>44569</v>
      </c>
      <c r="D34" s="1"/>
      <c r="E34" s="166"/>
      <c r="F34" s="1"/>
      <c r="G34" s="166"/>
      <c r="H34" s="1"/>
      <c r="I34" s="166"/>
      <c r="J34" s="1"/>
      <c r="K34" s="166"/>
      <c r="L34" s="1"/>
      <c r="M34" s="166"/>
      <c r="N34" s="1"/>
      <c r="O34" s="166"/>
      <c r="P34" s="1"/>
      <c r="Q34" s="166"/>
      <c r="R34" s="1"/>
      <c r="S34" s="166"/>
    </row>
    <row r="35" spans="1:19" ht="30" customHeight="1">
      <c r="A35" s="102">
        <f t="shared" si="0"/>
        <v>1</v>
      </c>
      <c r="B35" s="89">
        <f t="shared" si="1"/>
        <v>44570</v>
      </c>
      <c r="C35" s="90">
        <f t="shared" si="2"/>
        <v>44570</v>
      </c>
      <c r="D35" s="1"/>
      <c r="E35" s="166"/>
      <c r="F35" s="1"/>
      <c r="G35" s="166"/>
      <c r="H35" s="1"/>
      <c r="I35" s="166"/>
      <c r="J35" s="1"/>
      <c r="K35" s="166"/>
      <c r="L35" s="1"/>
      <c r="M35" s="166"/>
      <c r="N35" s="1"/>
      <c r="O35" s="166"/>
      <c r="P35" s="1"/>
      <c r="Q35" s="166"/>
      <c r="R35" s="1"/>
      <c r="S35" s="166"/>
    </row>
    <row r="36" spans="1:19" ht="30" customHeight="1">
      <c r="A36" s="102">
        <f t="shared" si="0"/>
        <v>2</v>
      </c>
      <c r="B36" s="89">
        <f t="shared" si="1"/>
        <v>44571</v>
      </c>
      <c r="C36" s="90">
        <f t="shared" si="2"/>
        <v>44571</v>
      </c>
      <c r="D36" s="1"/>
      <c r="E36" s="166"/>
      <c r="F36" s="1"/>
      <c r="G36" s="166"/>
      <c r="H36" s="1"/>
      <c r="I36" s="166"/>
      <c r="J36" s="1"/>
      <c r="K36" s="166"/>
      <c r="L36" s="1"/>
      <c r="M36" s="166"/>
      <c r="N36" s="1"/>
      <c r="O36" s="166"/>
      <c r="P36" s="1"/>
      <c r="Q36" s="166"/>
      <c r="R36" s="1"/>
      <c r="S36" s="166"/>
    </row>
    <row r="37" spans="1:19" ht="30" customHeight="1">
      <c r="A37" s="102">
        <f t="shared" si="0"/>
        <v>3</v>
      </c>
      <c r="B37" s="89">
        <f t="shared" si="1"/>
        <v>44572</v>
      </c>
      <c r="C37" s="90">
        <f t="shared" si="2"/>
        <v>44572</v>
      </c>
      <c r="D37" s="1"/>
      <c r="E37" s="166"/>
      <c r="F37" s="1"/>
      <c r="G37" s="166"/>
      <c r="H37" s="1"/>
      <c r="I37" s="166"/>
      <c r="J37" s="1"/>
      <c r="K37" s="166"/>
      <c r="L37" s="1"/>
      <c r="M37" s="166"/>
      <c r="N37" s="1"/>
      <c r="O37" s="166"/>
      <c r="P37" s="1"/>
      <c r="Q37" s="166"/>
      <c r="R37" s="1"/>
      <c r="S37" s="166"/>
    </row>
    <row r="38" spans="1:19" ht="30" customHeight="1">
      <c r="A38" s="102">
        <f t="shared" si="0"/>
        <v>4</v>
      </c>
      <c r="B38" s="89">
        <f t="shared" si="1"/>
        <v>44573</v>
      </c>
      <c r="C38" s="90">
        <f t="shared" si="2"/>
        <v>44573</v>
      </c>
      <c r="D38" s="1"/>
      <c r="E38" s="166"/>
      <c r="F38" s="1"/>
      <c r="G38" s="166"/>
      <c r="H38" s="1"/>
      <c r="I38" s="166"/>
      <c r="J38" s="1"/>
      <c r="K38" s="166"/>
      <c r="L38" s="1"/>
      <c r="M38" s="166"/>
      <c r="N38" s="1"/>
      <c r="O38" s="166"/>
      <c r="P38" s="1"/>
      <c r="Q38" s="166"/>
      <c r="R38" s="1"/>
      <c r="S38" s="166"/>
    </row>
    <row r="39" spans="1:19" ht="30" customHeight="1">
      <c r="A39" s="102">
        <f t="shared" si="0"/>
        <v>5</v>
      </c>
      <c r="B39" s="89">
        <f t="shared" si="1"/>
        <v>44574</v>
      </c>
      <c r="C39" s="90">
        <f t="shared" si="2"/>
        <v>44574</v>
      </c>
      <c r="D39" s="1"/>
      <c r="E39" s="166"/>
      <c r="F39" s="1"/>
      <c r="G39" s="166"/>
      <c r="H39" s="1"/>
      <c r="I39" s="166"/>
      <c r="J39" s="1"/>
      <c r="K39" s="166"/>
      <c r="L39" s="1"/>
      <c r="M39" s="166"/>
      <c r="N39" s="1"/>
      <c r="O39" s="166"/>
      <c r="P39" s="1"/>
      <c r="Q39" s="166"/>
      <c r="R39" s="1"/>
      <c r="S39" s="166"/>
    </row>
    <row r="40" spans="1:19" ht="30" customHeight="1">
      <c r="A40" s="102">
        <f t="shared" si="0"/>
        <v>6</v>
      </c>
      <c r="B40" s="89">
        <f t="shared" si="1"/>
        <v>44575</v>
      </c>
      <c r="C40" s="90">
        <f t="shared" si="2"/>
        <v>44575</v>
      </c>
      <c r="D40" s="1"/>
      <c r="E40" s="166"/>
      <c r="F40" s="1"/>
      <c r="G40" s="166"/>
      <c r="H40" s="1"/>
      <c r="I40" s="166"/>
      <c r="J40" s="1"/>
      <c r="K40" s="166"/>
      <c r="L40" s="1"/>
      <c r="M40" s="166"/>
      <c r="N40" s="1"/>
      <c r="O40" s="166"/>
      <c r="P40" s="1"/>
      <c r="Q40" s="166"/>
      <c r="R40" s="1"/>
      <c r="S40" s="166"/>
    </row>
    <row r="41" spans="1:19" ht="30" customHeight="1">
      <c r="A41" s="102">
        <f t="shared" si="0"/>
        <v>7</v>
      </c>
      <c r="B41" s="89">
        <f t="shared" si="1"/>
        <v>44576</v>
      </c>
      <c r="C41" s="90">
        <f t="shared" si="2"/>
        <v>44576</v>
      </c>
      <c r="D41" s="1"/>
      <c r="E41" s="166"/>
      <c r="F41" s="1"/>
      <c r="G41" s="166"/>
      <c r="H41" s="1"/>
      <c r="I41" s="166"/>
      <c r="J41" s="1"/>
      <c r="K41" s="166"/>
      <c r="L41" s="1"/>
      <c r="M41" s="166"/>
      <c r="N41" s="1"/>
      <c r="O41" s="166"/>
      <c r="P41" s="1"/>
      <c r="Q41" s="166"/>
      <c r="R41" s="1"/>
      <c r="S41" s="166"/>
    </row>
    <row r="42" spans="1:19" ht="30" customHeight="1">
      <c r="A42" s="102">
        <f t="shared" si="0"/>
        <v>1</v>
      </c>
      <c r="B42" s="89">
        <f t="shared" si="1"/>
        <v>44577</v>
      </c>
      <c r="C42" s="90">
        <f t="shared" si="2"/>
        <v>44577</v>
      </c>
      <c r="D42" s="1"/>
      <c r="E42" s="166"/>
      <c r="F42" s="1"/>
      <c r="G42" s="166"/>
      <c r="H42" s="1"/>
      <c r="I42" s="166"/>
      <c r="J42" s="1"/>
      <c r="K42" s="166"/>
      <c r="L42" s="1"/>
      <c r="M42" s="166"/>
      <c r="N42" s="1"/>
      <c r="O42" s="166"/>
      <c r="P42" s="1"/>
      <c r="Q42" s="166"/>
      <c r="R42" s="1"/>
      <c r="S42" s="166"/>
    </row>
    <row r="43" spans="1:19" ht="30" customHeight="1">
      <c r="A43" s="102">
        <f t="shared" si="0"/>
        <v>2</v>
      </c>
      <c r="B43" s="89">
        <f t="shared" si="1"/>
        <v>44578</v>
      </c>
      <c r="C43" s="90">
        <f t="shared" si="2"/>
        <v>44578</v>
      </c>
      <c r="D43" s="1"/>
      <c r="E43" s="166"/>
      <c r="F43" s="1"/>
      <c r="G43" s="166"/>
      <c r="H43" s="1"/>
      <c r="I43" s="166"/>
      <c r="J43" s="1"/>
      <c r="K43" s="166"/>
      <c r="L43" s="1"/>
      <c r="M43" s="166"/>
      <c r="N43" s="1"/>
      <c r="O43" s="166"/>
      <c r="P43" s="1"/>
      <c r="Q43" s="166"/>
      <c r="R43" s="1"/>
      <c r="S43" s="166"/>
    </row>
    <row r="44" spans="1:19" ht="30" customHeight="1">
      <c r="A44" s="102">
        <f t="shared" si="0"/>
        <v>3</v>
      </c>
      <c r="B44" s="89">
        <f t="shared" si="1"/>
        <v>44579</v>
      </c>
      <c r="C44" s="90">
        <f t="shared" si="2"/>
        <v>44579</v>
      </c>
      <c r="D44" s="1"/>
      <c r="E44" s="166"/>
      <c r="F44" s="1"/>
      <c r="G44" s="166"/>
      <c r="H44" s="1"/>
      <c r="I44" s="166"/>
      <c r="J44" s="1"/>
      <c r="K44" s="166"/>
      <c r="L44" s="1"/>
      <c r="M44" s="166"/>
      <c r="N44" s="1"/>
      <c r="O44" s="166"/>
      <c r="P44" s="1"/>
      <c r="Q44" s="166"/>
      <c r="R44" s="1"/>
      <c r="S44" s="166"/>
    </row>
    <row r="45" spans="1:19" ht="30" customHeight="1">
      <c r="A45" s="102">
        <f t="shared" si="0"/>
        <v>4</v>
      </c>
      <c r="B45" s="89">
        <f t="shared" si="1"/>
        <v>44580</v>
      </c>
      <c r="C45" s="90">
        <f t="shared" si="2"/>
        <v>44580</v>
      </c>
      <c r="D45" s="1"/>
      <c r="E45" s="166"/>
      <c r="F45" s="1"/>
      <c r="G45" s="166"/>
      <c r="H45" s="1"/>
      <c r="I45" s="166"/>
      <c r="J45" s="1"/>
      <c r="K45" s="166"/>
      <c r="L45" s="1"/>
      <c r="M45" s="166"/>
      <c r="N45" s="1"/>
      <c r="O45" s="166"/>
      <c r="P45" s="1"/>
      <c r="Q45" s="166"/>
      <c r="R45" s="1"/>
      <c r="S45" s="166"/>
    </row>
    <row r="46" spans="1:19" ht="30" customHeight="1">
      <c r="A46" s="102">
        <f t="shared" si="0"/>
        <v>5</v>
      </c>
      <c r="B46" s="89">
        <f t="shared" si="1"/>
        <v>44581</v>
      </c>
      <c r="C46" s="90">
        <f t="shared" si="2"/>
        <v>44581</v>
      </c>
      <c r="D46" s="1"/>
      <c r="E46" s="166"/>
      <c r="F46" s="1"/>
      <c r="G46" s="166"/>
      <c r="H46" s="1"/>
      <c r="I46" s="166"/>
      <c r="J46" s="1"/>
      <c r="K46" s="166"/>
      <c r="L46" s="1"/>
      <c r="M46" s="166"/>
      <c r="N46" s="1"/>
      <c r="O46" s="166"/>
      <c r="P46" s="1"/>
      <c r="Q46" s="166"/>
      <c r="R46" s="1"/>
      <c r="S46" s="166"/>
    </row>
    <row r="47" spans="1:19" ht="30" customHeight="1">
      <c r="A47" s="102">
        <f t="shared" si="0"/>
        <v>6</v>
      </c>
      <c r="B47" s="89">
        <f t="shared" si="1"/>
        <v>44582</v>
      </c>
      <c r="C47" s="90">
        <f t="shared" si="2"/>
        <v>44582</v>
      </c>
      <c r="D47" s="1"/>
      <c r="E47" s="166"/>
      <c r="F47" s="1"/>
      <c r="G47" s="166"/>
      <c r="H47" s="1"/>
      <c r="I47" s="166"/>
      <c r="J47" s="1"/>
      <c r="K47" s="166"/>
      <c r="L47" s="1"/>
      <c r="M47" s="166"/>
      <c r="N47" s="1"/>
      <c r="O47" s="166"/>
      <c r="P47" s="1"/>
      <c r="Q47" s="166"/>
      <c r="R47" s="1"/>
      <c r="S47" s="166"/>
    </row>
    <row r="48" spans="1:19" ht="30" customHeight="1">
      <c r="A48" s="102">
        <f t="shared" si="0"/>
        <v>7</v>
      </c>
      <c r="B48" s="89">
        <f t="shared" si="1"/>
        <v>44583</v>
      </c>
      <c r="C48" s="90">
        <f t="shared" si="2"/>
        <v>44583</v>
      </c>
      <c r="D48" s="1"/>
      <c r="E48" s="166"/>
      <c r="F48" s="1"/>
      <c r="G48" s="166"/>
      <c r="H48" s="1"/>
      <c r="I48" s="166"/>
      <c r="J48" s="1"/>
      <c r="K48" s="166"/>
      <c r="L48" s="1"/>
      <c r="M48" s="166"/>
      <c r="N48" s="1"/>
      <c r="O48" s="166"/>
      <c r="P48" s="1"/>
      <c r="Q48" s="166"/>
      <c r="R48" s="1"/>
      <c r="S48" s="166"/>
    </row>
    <row r="49" spans="1:19" ht="30" customHeight="1">
      <c r="A49" s="102">
        <f t="shared" si="0"/>
        <v>1</v>
      </c>
      <c r="B49" s="89">
        <f t="shared" si="1"/>
        <v>44584</v>
      </c>
      <c r="C49" s="90">
        <f t="shared" si="2"/>
        <v>44584</v>
      </c>
      <c r="D49" s="1"/>
      <c r="E49" s="166"/>
      <c r="F49" s="1"/>
      <c r="G49" s="166"/>
      <c r="H49" s="1"/>
      <c r="I49" s="166"/>
      <c r="J49" s="1"/>
      <c r="K49" s="166"/>
      <c r="L49" s="1"/>
      <c r="M49" s="166"/>
      <c r="N49" s="1"/>
      <c r="O49" s="166"/>
      <c r="P49" s="1"/>
      <c r="Q49" s="166"/>
      <c r="R49" s="1"/>
      <c r="S49" s="166"/>
    </row>
    <row r="50" spans="1:19" ht="30" customHeight="1">
      <c r="A50" s="102">
        <f t="shared" si="0"/>
        <v>2</v>
      </c>
      <c r="B50" s="89">
        <f t="shared" si="1"/>
        <v>44585</v>
      </c>
      <c r="C50" s="90">
        <f t="shared" si="2"/>
        <v>44585</v>
      </c>
      <c r="D50" s="1"/>
      <c r="E50" s="166"/>
      <c r="F50" s="1"/>
      <c r="G50" s="166"/>
      <c r="H50" s="1"/>
      <c r="I50" s="166"/>
      <c r="J50" s="1"/>
      <c r="K50" s="166"/>
      <c r="L50" s="1"/>
      <c r="M50" s="166"/>
      <c r="N50" s="1"/>
      <c r="O50" s="166"/>
      <c r="P50" s="1"/>
      <c r="Q50" s="166"/>
      <c r="R50" s="1"/>
      <c r="S50" s="166"/>
    </row>
    <row r="51" spans="1:19" ht="30" customHeight="1">
      <c r="A51" s="102">
        <f t="shared" si="0"/>
        <v>3</v>
      </c>
      <c r="B51" s="89">
        <f t="shared" si="1"/>
        <v>44586</v>
      </c>
      <c r="C51" s="90">
        <f t="shared" si="2"/>
        <v>44586</v>
      </c>
      <c r="D51" s="1"/>
      <c r="E51" s="166"/>
      <c r="F51" s="1"/>
      <c r="G51" s="166"/>
      <c r="H51" s="1"/>
      <c r="I51" s="166"/>
      <c r="J51" s="1"/>
      <c r="K51" s="166"/>
      <c r="L51" s="1"/>
      <c r="M51" s="166"/>
      <c r="N51" s="1"/>
      <c r="O51" s="166"/>
      <c r="P51" s="1"/>
      <c r="Q51" s="166"/>
      <c r="R51" s="1"/>
      <c r="S51" s="166"/>
    </row>
    <row r="52" spans="1:19" ht="30" customHeight="1">
      <c r="A52" s="102">
        <f t="shared" si="0"/>
        <v>4</v>
      </c>
      <c r="B52" s="89">
        <f t="shared" si="1"/>
        <v>44587</v>
      </c>
      <c r="C52" s="90">
        <f t="shared" si="2"/>
        <v>44587</v>
      </c>
      <c r="D52" s="1"/>
      <c r="E52" s="166"/>
      <c r="F52" s="1"/>
      <c r="G52" s="166"/>
      <c r="H52" s="1"/>
      <c r="I52" s="166"/>
      <c r="J52" s="1"/>
      <c r="K52" s="166"/>
      <c r="L52" s="1"/>
      <c r="M52" s="166"/>
      <c r="N52" s="1"/>
      <c r="O52" s="166"/>
      <c r="P52" s="1"/>
      <c r="Q52" s="166"/>
      <c r="R52" s="1"/>
      <c r="S52" s="166"/>
    </row>
    <row r="53" spans="1:19" ht="30" customHeight="1">
      <c r="A53" s="102">
        <f t="shared" si="0"/>
        <v>5</v>
      </c>
      <c r="B53" s="89">
        <f t="shared" si="1"/>
        <v>44588</v>
      </c>
      <c r="C53" s="90">
        <f t="shared" si="2"/>
        <v>44588</v>
      </c>
      <c r="D53" s="1"/>
      <c r="E53" s="166"/>
      <c r="F53" s="1"/>
      <c r="G53" s="166"/>
      <c r="H53" s="1"/>
      <c r="I53" s="166"/>
      <c r="J53" s="1"/>
      <c r="K53" s="166"/>
      <c r="L53" s="1"/>
      <c r="M53" s="166"/>
      <c r="N53" s="1"/>
      <c r="O53" s="166"/>
      <c r="P53" s="1"/>
      <c r="Q53" s="166"/>
      <c r="R53" s="1"/>
      <c r="S53" s="166"/>
    </row>
    <row r="54" spans="1:19" ht="30" customHeight="1">
      <c r="A54" s="102">
        <f t="shared" si="0"/>
        <v>6</v>
      </c>
      <c r="B54" s="89">
        <f t="shared" si="1"/>
        <v>44589</v>
      </c>
      <c r="C54" s="90">
        <f t="shared" si="2"/>
        <v>44589</v>
      </c>
      <c r="D54" s="1"/>
      <c r="E54" s="166"/>
      <c r="F54" s="1"/>
      <c r="G54" s="166"/>
      <c r="H54" s="1"/>
      <c r="I54" s="166"/>
      <c r="J54" s="1"/>
      <c r="K54" s="166"/>
      <c r="L54" s="1"/>
      <c r="M54" s="166"/>
      <c r="N54" s="1"/>
      <c r="O54" s="166"/>
      <c r="P54" s="1"/>
      <c r="Q54" s="166"/>
      <c r="R54" s="1"/>
      <c r="S54" s="166"/>
    </row>
    <row r="55" spans="1:19" ht="30" customHeight="1">
      <c r="A55" s="102">
        <f t="shared" si="0"/>
        <v>7</v>
      </c>
      <c r="B55" s="89">
        <f t="shared" si="1"/>
        <v>44590</v>
      </c>
      <c r="C55" s="90">
        <f t="shared" si="2"/>
        <v>44590</v>
      </c>
      <c r="D55" s="1"/>
      <c r="E55" s="166"/>
      <c r="F55" s="1"/>
      <c r="G55" s="166"/>
      <c r="H55" s="1"/>
      <c r="I55" s="166"/>
      <c r="J55" s="1"/>
      <c r="K55" s="166"/>
      <c r="L55" s="1"/>
      <c r="M55" s="166"/>
      <c r="N55" s="1"/>
      <c r="O55" s="166"/>
      <c r="P55" s="1"/>
      <c r="Q55" s="166"/>
      <c r="R55" s="1"/>
      <c r="S55" s="166"/>
    </row>
    <row r="56" spans="1:19" ht="30" customHeight="1">
      <c r="A56" s="102">
        <f t="shared" si="0"/>
        <v>1</v>
      </c>
      <c r="B56" s="89">
        <f t="shared" si="1"/>
        <v>44591</v>
      </c>
      <c r="C56" s="90">
        <f t="shared" si="2"/>
        <v>44591</v>
      </c>
      <c r="D56" s="1"/>
      <c r="E56" s="166"/>
      <c r="F56" s="1"/>
      <c r="G56" s="166"/>
      <c r="H56" s="1"/>
      <c r="I56" s="166"/>
      <c r="J56" s="1"/>
      <c r="K56" s="166"/>
      <c r="L56" s="1"/>
      <c r="M56" s="166"/>
      <c r="N56" s="1"/>
      <c r="O56" s="166"/>
      <c r="P56" s="1"/>
      <c r="Q56" s="166"/>
      <c r="R56" s="1"/>
      <c r="S56" s="166"/>
    </row>
    <row r="57" spans="1:19" ht="30" customHeight="1">
      <c r="A57" s="102">
        <f t="shared" si="0"/>
        <v>2</v>
      </c>
      <c r="B57" s="89">
        <f t="shared" si="1"/>
        <v>44592</v>
      </c>
      <c r="C57" s="90">
        <f t="shared" si="2"/>
        <v>44592</v>
      </c>
      <c r="D57" s="1"/>
      <c r="E57" s="166"/>
      <c r="F57" s="1"/>
      <c r="G57" s="166"/>
      <c r="H57" s="1"/>
      <c r="I57" s="166"/>
      <c r="J57" s="1"/>
      <c r="K57" s="166"/>
      <c r="L57" s="1"/>
      <c r="M57" s="166"/>
      <c r="N57" s="1"/>
      <c r="O57" s="166"/>
      <c r="P57" s="1"/>
      <c r="Q57" s="166"/>
      <c r="R57" s="1"/>
      <c r="S57" s="166"/>
    </row>
    <row r="58" spans="1:19" ht="30" customHeight="1">
      <c r="B58" s="125" t="s">
        <v>10</v>
      </c>
      <c r="C58" s="126"/>
      <c r="D58" s="123">
        <f>SUM(E27:E57)</f>
        <v>0</v>
      </c>
      <c r="E58" s="124"/>
      <c r="F58" s="123">
        <f t="shared" ref="F58" si="3">SUM(G27:G57)</f>
        <v>0</v>
      </c>
      <c r="G58" s="124"/>
      <c r="H58" s="123">
        <f t="shared" ref="H58" si="4">SUM(I27:I57)</f>
        <v>0</v>
      </c>
      <c r="I58" s="124"/>
      <c r="J58" s="123">
        <f t="shared" ref="J58" si="5">SUM(K27:K57)</f>
        <v>1999</v>
      </c>
      <c r="K58" s="124"/>
      <c r="L58" s="123">
        <f t="shared" ref="L58" si="6">SUM(M27:M57)</f>
        <v>0</v>
      </c>
      <c r="M58" s="124"/>
      <c r="N58" s="123">
        <f t="shared" ref="N58" si="7">SUM(O27:O57)</f>
        <v>0</v>
      </c>
      <c r="O58" s="124"/>
      <c r="P58" s="123">
        <f t="shared" ref="P58" si="8">SUM(Q27:Q57)</f>
        <v>0</v>
      </c>
      <c r="Q58" s="124"/>
      <c r="R58" s="123">
        <f t="shared" ref="R58" si="9">SUM(S27:S57)</f>
        <v>0</v>
      </c>
      <c r="S58" s="124"/>
    </row>
  </sheetData>
  <mergeCells count="47">
    <mergeCell ref="P58:Q58"/>
    <mergeCell ref="R58:S58"/>
    <mergeCell ref="P25:Q25"/>
    <mergeCell ref="R25:S25"/>
    <mergeCell ref="B25:C25"/>
    <mergeCell ref="B58:C58"/>
    <mergeCell ref="D58:E58"/>
    <mergeCell ref="F58:G58"/>
    <mergeCell ref="H58:I58"/>
    <mergeCell ref="J58:K58"/>
    <mergeCell ref="L58:M58"/>
    <mergeCell ref="N58:O58"/>
    <mergeCell ref="N21:O21"/>
    <mergeCell ref="N22:O23"/>
    <mergeCell ref="D25:E25"/>
    <mergeCell ref="F25:G25"/>
    <mergeCell ref="H25:I25"/>
    <mergeCell ref="J25:K25"/>
    <mergeCell ref="L25:M25"/>
    <mergeCell ref="N25:O25"/>
    <mergeCell ref="J22:J23"/>
    <mergeCell ref="B18:C19"/>
    <mergeCell ref="E18:F19"/>
    <mergeCell ref="H18:I19"/>
    <mergeCell ref="K22:L23"/>
    <mergeCell ref="M22:M23"/>
    <mergeCell ref="B22:C23"/>
    <mergeCell ref="D22:D23"/>
    <mergeCell ref="E22:F23"/>
    <mergeCell ref="G22:G23"/>
    <mergeCell ref="H22:I23"/>
    <mergeCell ref="K3:M3"/>
    <mergeCell ref="B21:C21"/>
    <mergeCell ref="E21:F21"/>
    <mergeCell ref="H21:I21"/>
    <mergeCell ref="K21:L21"/>
    <mergeCell ref="K18:L19"/>
    <mergeCell ref="B17:C17"/>
    <mergeCell ref="E17:F17"/>
    <mergeCell ref="H17:I17"/>
    <mergeCell ref="K17:L17"/>
    <mergeCell ref="D18:D19"/>
    <mergeCell ref="G18:G19"/>
    <mergeCell ref="J18:J19"/>
    <mergeCell ref="B3:C3"/>
    <mergeCell ref="E3:F3"/>
    <mergeCell ref="H3:I3"/>
  </mergeCells>
  <phoneticPr fontId="1"/>
  <conditionalFormatting sqref="B27:C57">
    <cfRule type="expression" dxfId="35" priority="3">
      <formula>COUNTIF(祝日,$B27)=1</formula>
    </cfRule>
    <cfRule type="expression" dxfId="34" priority="6">
      <formula>$A27=1</formula>
    </cfRule>
    <cfRule type="expression" dxfId="33" priority="7">
      <formula>$A27=7</formula>
    </cfRule>
  </conditionalFormatting>
  <conditionalFormatting sqref="B27:S57">
    <cfRule type="expression" dxfId="32" priority="4">
      <formula>$A27=7</formula>
    </cfRule>
    <cfRule type="expression" dxfId="31" priority="5">
      <formula>$A27=1</formula>
    </cfRule>
  </conditionalFormatting>
  <conditionalFormatting sqref="B27:S58">
    <cfRule type="expression" dxfId="30" priority="2">
      <formula>COUNTIF(祝日,$B27)=1</formula>
    </cfRule>
  </conditionalFormatting>
  <pageMargins left="0.7" right="0.7" top="0.75" bottom="0.75" header="0.3" footer="0.3"/>
  <pageSetup paperSize="9" scale="3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64E65-7A8C-3848-9A6D-52194A845F0E}">
  <dimension ref="B1:AE57"/>
  <sheetViews>
    <sheetView showGridLines="0" zoomScaleNormal="100" workbookViewId="0"/>
  </sheetViews>
  <sheetFormatPr baseColWidth="10" defaultColWidth="11.5703125" defaultRowHeight="20"/>
  <cols>
    <col min="1" max="1" width="7.5703125" customWidth="1"/>
    <col min="4" max="4" width="10.28515625" customWidth="1"/>
    <col min="10" max="10" width="5.5703125" customWidth="1"/>
    <col min="13" max="13" width="5.42578125" customWidth="1"/>
    <col min="16" max="16" width="5.28515625" customWidth="1"/>
    <col min="19" max="19" width="5.42578125" customWidth="1"/>
    <col min="22" max="22" width="5.28515625" customWidth="1"/>
    <col min="25" max="25" width="6" customWidth="1"/>
    <col min="28" max="28" width="6" customWidth="1"/>
    <col min="31" max="31" width="5.7109375" customWidth="1"/>
  </cols>
  <sheetData>
    <row r="1" spans="2:31" ht="27" customHeight="1">
      <c r="B1" s="169">
        <v>2022</v>
      </c>
      <c r="C1" s="20" t="s">
        <v>0</v>
      </c>
      <c r="D1" s="169">
        <v>2</v>
      </c>
      <c r="E1" s="20" t="s">
        <v>1</v>
      </c>
    </row>
    <row r="3" spans="2:31">
      <c r="B3" s="137" t="s">
        <v>2</v>
      </c>
      <c r="C3" s="138"/>
      <c r="L3" s="19"/>
      <c r="M3" s="19"/>
    </row>
    <row r="4" spans="2:31">
      <c r="B4" s="5" t="s">
        <v>21</v>
      </c>
      <c r="C4" s="8" t="s">
        <v>9</v>
      </c>
      <c r="D4" s="7"/>
      <c r="E4" s="127" t="s">
        <v>2</v>
      </c>
      <c r="F4" s="127"/>
      <c r="H4" s="127" t="s">
        <v>11</v>
      </c>
      <c r="I4" s="127"/>
      <c r="J4" s="127"/>
      <c r="K4" s="19"/>
      <c r="L4" s="127" t="s">
        <v>16</v>
      </c>
      <c r="M4" s="127"/>
      <c r="N4" s="127"/>
      <c r="O4" s="19"/>
      <c r="P4" s="127" t="s">
        <v>18</v>
      </c>
      <c r="Q4" s="127"/>
      <c r="R4" s="127"/>
      <c r="S4" s="17"/>
    </row>
    <row r="5" spans="2:31">
      <c r="B5" s="1" t="s">
        <v>3</v>
      </c>
      <c r="C5" s="2"/>
      <c r="E5" s="135">
        <f>C12</f>
        <v>0</v>
      </c>
      <c r="F5" s="136"/>
      <c r="G5" s="134" t="s">
        <v>19</v>
      </c>
      <c r="H5" s="128">
        <f>C23</f>
        <v>0</v>
      </c>
      <c r="I5" s="129"/>
      <c r="J5" s="130"/>
      <c r="K5" s="134" t="s">
        <v>19</v>
      </c>
      <c r="L5" s="135">
        <f>C37</f>
        <v>0</v>
      </c>
      <c r="M5" s="135"/>
      <c r="N5" s="136"/>
      <c r="O5" s="134" t="s">
        <v>20</v>
      </c>
      <c r="P5" s="128">
        <f>E5-H5-L5</f>
        <v>0</v>
      </c>
      <c r="Q5" s="129"/>
      <c r="R5" s="130"/>
    </row>
    <row r="6" spans="2:31">
      <c r="B6" s="1" t="s">
        <v>4</v>
      </c>
      <c r="C6" s="2"/>
      <c r="E6" s="136"/>
      <c r="F6" s="136"/>
      <c r="G6" s="134"/>
      <c r="H6" s="131"/>
      <c r="I6" s="132"/>
      <c r="J6" s="133"/>
      <c r="K6" s="134"/>
      <c r="L6" s="136"/>
      <c r="M6" s="136"/>
      <c r="N6" s="136"/>
      <c r="O6" s="134"/>
      <c r="P6" s="131"/>
      <c r="Q6" s="132"/>
      <c r="R6" s="133"/>
    </row>
    <row r="7" spans="2:31">
      <c r="B7" s="1" t="s">
        <v>5</v>
      </c>
      <c r="C7" s="2"/>
    </row>
    <row r="8" spans="2:31">
      <c r="B8" s="1" t="s">
        <v>6</v>
      </c>
      <c r="C8" s="2"/>
      <c r="E8" s="127" t="s">
        <v>2</v>
      </c>
      <c r="F8" s="127"/>
      <c r="H8" s="127" t="s">
        <v>11</v>
      </c>
      <c r="I8" s="127"/>
      <c r="J8" s="127"/>
      <c r="L8" s="127" t="s">
        <v>16</v>
      </c>
      <c r="M8" s="127"/>
      <c r="N8" s="127"/>
      <c r="P8" s="127" t="s">
        <v>17</v>
      </c>
      <c r="Q8" s="127"/>
      <c r="R8" s="127"/>
      <c r="S8" s="19"/>
      <c r="T8" s="127" t="s">
        <v>22</v>
      </c>
      <c r="U8" s="127"/>
      <c r="V8" s="127"/>
    </row>
    <row r="9" spans="2:31">
      <c r="B9" s="1" t="s">
        <v>7</v>
      </c>
      <c r="C9" s="2"/>
      <c r="E9" s="135">
        <f>C12</f>
        <v>0</v>
      </c>
      <c r="F9" s="136"/>
      <c r="G9" s="134" t="s">
        <v>19</v>
      </c>
      <c r="H9" s="128">
        <f>C23</f>
        <v>0</v>
      </c>
      <c r="I9" s="129"/>
      <c r="J9" s="130"/>
      <c r="K9" s="134" t="s">
        <v>19</v>
      </c>
      <c r="L9" s="135">
        <f>C37</f>
        <v>0</v>
      </c>
      <c r="M9" s="135"/>
      <c r="N9" s="136"/>
      <c r="O9" s="134" t="s">
        <v>19</v>
      </c>
      <c r="P9" s="128">
        <f>D51</f>
        <v>0</v>
      </c>
      <c r="Q9" s="129"/>
      <c r="R9" s="130"/>
      <c r="S9" s="134" t="s">
        <v>20</v>
      </c>
      <c r="T9" s="135">
        <f>C12-H9-L9-P9</f>
        <v>0</v>
      </c>
      <c r="U9" s="135"/>
      <c r="V9" s="136"/>
    </row>
    <row r="10" spans="2:31">
      <c r="B10" s="1" t="s">
        <v>8</v>
      </c>
      <c r="C10" s="2"/>
      <c r="E10" s="136"/>
      <c r="F10" s="136"/>
      <c r="G10" s="134"/>
      <c r="H10" s="131"/>
      <c r="I10" s="132"/>
      <c r="J10" s="133"/>
      <c r="K10" s="134"/>
      <c r="L10" s="136"/>
      <c r="M10" s="136"/>
      <c r="N10" s="136"/>
      <c r="O10" s="134"/>
      <c r="P10" s="131"/>
      <c r="Q10" s="132"/>
      <c r="R10" s="133"/>
      <c r="S10" s="134"/>
      <c r="T10" s="136"/>
      <c r="U10" s="136"/>
      <c r="V10" s="136"/>
    </row>
    <row r="11" spans="2:31">
      <c r="B11" s="1"/>
      <c r="C11" s="2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2:31">
      <c r="B12" s="3" t="s">
        <v>10</v>
      </c>
      <c r="C12" s="4">
        <f>SUM(C5:C11)</f>
        <v>0</v>
      </c>
    </row>
    <row r="13" spans="2:31">
      <c r="F13" s="139" t="s">
        <v>17</v>
      </c>
      <c r="G13" s="140"/>
      <c r="H13" s="139" t="str">
        <f>B41</f>
        <v>食費</v>
      </c>
      <c r="I13" s="145"/>
      <c r="J13" s="140"/>
      <c r="K13" s="139" t="str">
        <f>B42</f>
        <v>外食費</v>
      </c>
      <c r="L13" s="145"/>
      <c r="M13" s="140"/>
      <c r="N13" s="139" t="str">
        <f>B43</f>
        <v>日用品</v>
      </c>
      <c r="O13" s="145"/>
      <c r="P13" s="140"/>
      <c r="Q13" s="139" t="str">
        <f>B44</f>
        <v>被服費</v>
      </c>
      <c r="R13" s="145"/>
      <c r="S13" s="140"/>
      <c r="T13" s="139" t="str">
        <f>B45</f>
        <v>娯楽・教養</v>
      </c>
      <c r="U13" s="145"/>
      <c r="V13" s="140"/>
      <c r="W13" s="146" t="str">
        <f>B46</f>
        <v>交際費</v>
      </c>
      <c r="X13" s="146"/>
      <c r="Y13" s="146"/>
      <c r="Z13" s="146" t="str">
        <f>B47</f>
        <v>美容費</v>
      </c>
      <c r="AA13" s="146"/>
      <c r="AB13" s="146"/>
      <c r="AC13" s="146" t="str">
        <f>B48</f>
        <v>その他</v>
      </c>
      <c r="AD13" s="146"/>
      <c r="AE13" s="146"/>
    </row>
    <row r="14" spans="2:31">
      <c r="B14" s="137" t="s">
        <v>11</v>
      </c>
      <c r="C14" s="138"/>
      <c r="F14" s="3" t="s">
        <v>32</v>
      </c>
      <c r="G14" s="3" t="s">
        <v>33</v>
      </c>
      <c r="H14" s="11" t="s">
        <v>31</v>
      </c>
      <c r="I14" s="11" t="s">
        <v>9</v>
      </c>
      <c r="J14" s="11"/>
      <c r="K14" s="11" t="s">
        <v>31</v>
      </c>
      <c r="L14" s="11" t="s">
        <v>9</v>
      </c>
      <c r="M14" s="11"/>
      <c r="N14" s="11" t="s">
        <v>31</v>
      </c>
      <c r="O14" s="11" t="s">
        <v>9</v>
      </c>
      <c r="P14" s="11"/>
      <c r="Q14" s="11" t="s">
        <v>31</v>
      </c>
      <c r="R14" s="11" t="s">
        <v>9</v>
      </c>
      <c r="S14" s="11"/>
      <c r="T14" s="11" t="s">
        <v>31</v>
      </c>
      <c r="U14" s="11" t="s">
        <v>9</v>
      </c>
      <c r="V14" s="11"/>
      <c r="W14" s="11" t="s">
        <v>31</v>
      </c>
      <c r="X14" s="11" t="s">
        <v>9</v>
      </c>
      <c r="Y14" s="11"/>
      <c r="Z14" s="11" t="s">
        <v>31</v>
      </c>
      <c r="AA14" s="11" t="s">
        <v>9</v>
      </c>
      <c r="AB14" s="11"/>
      <c r="AC14" s="11" t="s">
        <v>31</v>
      </c>
      <c r="AD14" s="11" t="s">
        <v>9</v>
      </c>
      <c r="AE14" s="11"/>
    </row>
    <row r="15" spans="2:31">
      <c r="B15" s="5" t="s">
        <v>21</v>
      </c>
      <c r="C15" s="8" t="s">
        <v>9</v>
      </c>
      <c r="E15" s="113">
        <f t="shared" ref="E15:E45" si="0">WEEKDAY(G15)</f>
        <v>3</v>
      </c>
      <c r="F15" s="9">
        <f>DATE(B1,D1,1)</f>
        <v>44593</v>
      </c>
      <c r="G15" s="10">
        <f>F15</f>
        <v>44593</v>
      </c>
      <c r="H15" s="1"/>
      <c r="I15" s="18"/>
      <c r="J15" s="1"/>
      <c r="K15" s="1"/>
      <c r="L15" s="18"/>
      <c r="M15" s="1"/>
      <c r="N15" s="1"/>
      <c r="O15" s="18"/>
      <c r="P15" s="1"/>
      <c r="Q15" s="1"/>
      <c r="R15" s="18"/>
      <c r="S15" s="1"/>
      <c r="T15" s="1"/>
      <c r="U15" s="18"/>
      <c r="V15" s="1"/>
      <c r="W15" s="1"/>
      <c r="X15" s="18"/>
      <c r="Y15" s="1"/>
      <c r="Z15" s="1"/>
      <c r="AA15" s="18"/>
      <c r="AB15" s="1"/>
      <c r="AC15" s="1"/>
      <c r="AD15" s="18"/>
      <c r="AE15" s="1"/>
    </row>
    <row r="16" spans="2:31">
      <c r="B16" s="1" t="s">
        <v>12</v>
      </c>
      <c r="C16" s="2"/>
      <c r="E16" s="113">
        <f t="shared" si="0"/>
        <v>4</v>
      </c>
      <c r="F16" s="9">
        <f>F15+1</f>
        <v>44594</v>
      </c>
      <c r="G16" s="10">
        <f>F16</f>
        <v>44594</v>
      </c>
      <c r="H16" s="1"/>
      <c r="I16" s="18"/>
      <c r="J16" s="1"/>
      <c r="K16" s="1"/>
      <c r="L16" s="18"/>
      <c r="M16" s="1"/>
      <c r="N16" s="1"/>
      <c r="O16" s="18"/>
      <c r="P16" s="1"/>
      <c r="Q16" s="1"/>
      <c r="R16" s="18"/>
      <c r="S16" s="1"/>
      <c r="T16" s="1"/>
      <c r="U16" s="18"/>
      <c r="V16" s="1"/>
      <c r="W16" s="1"/>
      <c r="X16" s="18"/>
      <c r="Y16" s="1"/>
      <c r="Z16" s="1"/>
      <c r="AA16" s="18"/>
      <c r="AB16" s="1"/>
      <c r="AC16" s="1"/>
      <c r="AD16" s="18"/>
      <c r="AE16" s="1"/>
    </row>
    <row r="17" spans="2:31">
      <c r="B17" s="1" t="s">
        <v>13</v>
      </c>
      <c r="C17" s="2"/>
      <c r="E17" s="113">
        <f t="shared" si="0"/>
        <v>5</v>
      </c>
      <c r="F17" s="9">
        <f t="shared" ref="F17:F45" si="1">F16+1</f>
        <v>44595</v>
      </c>
      <c r="G17" s="10">
        <f t="shared" ref="G17:G45" si="2">F17</f>
        <v>44595</v>
      </c>
      <c r="H17" s="1"/>
      <c r="I17" s="18"/>
      <c r="J17" s="1"/>
      <c r="K17" s="1"/>
      <c r="L17" s="18"/>
      <c r="M17" s="1"/>
      <c r="N17" s="1"/>
      <c r="O17" s="18"/>
      <c r="P17" s="1"/>
      <c r="Q17" s="1"/>
      <c r="R17" s="18"/>
      <c r="S17" s="1"/>
      <c r="T17" s="1"/>
      <c r="U17" s="18"/>
      <c r="V17" s="1"/>
      <c r="W17" s="1"/>
      <c r="X17" s="18"/>
      <c r="Y17" s="1"/>
      <c r="Z17" s="1"/>
      <c r="AA17" s="18"/>
      <c r="AB17" s="1"/>
      <c r="AC17" s="1"/>
      <c r="AD17" s="18"/>
      <c r="AE17" s="1"/>
    </row>
    <row r="18" spans="2:31">
      <c r="B18" s="1" t="s">
        <v>14</v>
      </c>
      <c r="C18" s="2"/>
      <c r="E18" s="113">
        <f t="shared" si="0"/>
        <v>6</v>
      </c>
      <c r="F18" s="9">
        <f t="shared" si="1"/>
        <v>44596</v>
      </c>
      <c r="G18" s="10">
        <f t="shared" si="2"/>
        <v>44596</v>
      </c>
      <c r="H18" s="1"/>
      <c r="I18" s="18"/>
      <c r="J18" s="1"/>
      <c r="K18" s="1"/>
      <c r="L18" s="18"/>
      <c r="M18" s="1"/>
      <c r="N18" s="1"/>
      <c r="O18" s="18"/>
      <c r="P18" s="1"/>
      <c r="Q18" s="1"/>
      <c r="R18" s="18"/>
      <c r="S18" s="1"/>
      <c r="T18" s="1"/>
      <c r="U18" s="18"/>
      <c r="V18" s="1"/>
      <c r="W18" s="1"/>
      <c r="X18" s="18"/>
      <c r="Y18" s="1"/>
      <c r="Z18" s="1"/>
      <c r="AA18" s="18"/>
      <c r="AB18" s="1"/>
      <c r="AC18" s="1"/>
      <c r="AD18" s="18"/>
      <c r="AE18" s="1"/>
    </row>
    <row r="19" spans="2:31">
      <c r="B19" s="1" t="s">
        <v>15</v>
      </c>
      <c r="C19" s="2"/>
      <c r="E19" s="113">
        <f t="shared" si="0"/>
        <v>7</v>
      </c>
      <c r="F19" s="9">
        <f t="shared" si="1"/>
        <v>44597</v>
      </c>
      <c r="G19" s="10">
        <f t="shared" si="2"/>
        <v>44597</v>
      </c>
      <c r="H19" s="1"/>
      <c r="I19" s="18"/>
      <c r="J19" s="1"/>
      <c r="K19" s="1"/>
      <c r="L19" s="18"/>
      <c r="M19" s="1"/>
      <c r="N19" s="1"/>
      <c r="O19" s="18"/>
      <c r="P19" s="1"/>
      <c r="Q19" s="1"/>
      <c r="R19" s="18"/>
      <c r="S19" s="1"/>
      <c r="T19" s="1"/>
      <c r="U19" s="18"/>
      <c r="V19" s="1"/>
      <c r="W19" s="1"/>
      <c r="X19" s="18"/>
      <c r="Y19" s="1"/>
      <c r="Z19" s="1"/>
      <c r="AA19" s="18"/>
      <c r="AB19" s="1"/>
      <c r="AC19" s="1"/>
      <c r="AD19" s="18"/>
      <c r="AE19" s="1"/>
    </row>
    <row r="20" spans="2:31">
      <c r="B20" s="1"/>
      <c r="C20" s="2"/>
      <c r="E20" s="113">
        <f t="shared" si="0"/>
        <v>1</v>
      </c>
      <c r="F20" s="9">
        <f t="shared" si="1"/>
        <v>44598</v>
      </c>
      <c r="G20" s="10">
        <f t="shared" si="2"/>
        <v>44598</v>
      </c>
      <c r="H20" s="1"/>
      <c r="I20" s="18"/>
      <c r="J20" s="1"/>
      <c r="K20" s="1"/>
      <c r="L20" s="18"/>
      <c r="M20" s="1"/>
      <c r="N20" s="1"/>
      <c r="O20" s="18"/>
      <c r="P20" s="1"/>
      <c r="Q20" s="1"/>
      <c r="R20" s="18"/>
      <c r="S20" s="1"/>
      <c r="T20" s="1"/>
      <c r="U20" s="18"/>
      <c r="V20" s="1"/>
      <c r="W20" s="1"/>
      <c r="X20" s="18"/>
      <c r="Y20" s="1"/>
      <c r="Z20" s="1"/>
      <c r="AA20" s="18"/>
      <c r="AB20" s="1"/>
      <c r="AC20" s="1"/>
      <c r="AD20" s="18"/>
      <c r="AE20" s="1"/>
    </row>
    <row r="21" spans="2:31">
      <c r="B21" s="1"/>
      <c r="C21" s="2"/>
      <c r="E21" s="113">
        <f t="shared" si="0"/>
        <v>2</v>
      </c>
      <c r="F21" s="9">
        <f t="shared" si="1"/>
        <v>44599</v>
      </c>
      <c r="G21" s="10">
        <f t="shared" si="2"/>
        <v>44599</v>
      </c>
      <c r="H21" s="1"/>
      <c r="I21" s="18"/>
      <c r="J21" s="1"/>
      <c r="K21" s="1"/>
      <c r="L21" s="18"/>
      <c r="M21" s="1"/>
      <c r="N21" s="1"/>
      <c r="O21" s="18"/>
      <c r="P21" s="1"/>
      <c r="Q21" s="1"/>
      <c r="R21" s="18"/>
      <c r="S21" s="1"/>
      <c r="T21" s="1"/>
      <c r="U21" s="18"/>
      <c r="V21" s="1"/>
      <c r="W21" s="1"/>
      <c r="X21" s="18"/>
      <c r="Y21" s="1"/>
      <c r="Z21" s="1"/>
      <c r="AA21" s="18"/>
      <c r="AB21" s="1"/>
      <c r="AC21" s="1"/>
      <c r="AD21" s="18"/>
      <c r="AE21" s="1"/>
    </row>
    <row r="22" spans="2:31">
      <c r="B22" s="1"/>
      <c r="C22" s="2"/>
      <c r="E22" s="113">
        <f t="shared" si="0"/>
        <v>3</v>
      </c>
      <c r="F22" s="9">
        <f t="shared" si="1"/>
        <v>44600</v>
      </c>
      <c r="G22" s="10">
        <f t="shared" si="2"/>
        <v>44600</v>
      </c>
      <c r="H22" s="1"/>
      <c r="I22" s="18"/>
      <c r="J22" s="1"/>
      <c r="K22" s="1"/>
      <c r="L22" s="18"/>
      <c r="M22" s="1"/>
      <c r="N22" s="1"/>
      <c r="O22" s="18"/>
      <c r="P22" s="1"/>
      <c r="Q22" s="1"/>
      <c r="R22" s="18"/>
      <c r="S22" s="1"/>
      <c r="T22" s="1"/>
      <c r="U22" s="18"/>
      <c r="V22" s="1"/>
      <c r="W22" s="1"/>
      <c r="X22" s="18"/>
      <c r="Y22" s="1"/>
      <c r="Z22" s="1"/>
      <c r="AA22" s="18"/>
      <c r="AB22" s="1"/>
      <c r="AC22" s="1"/>
      <c r="AD22" s="18"/>
      <c r="AE22" s="1"/>
    </row>
    <row r="23" spans="2:31">
      <c r="B23" s="3" t="s">
        <v>10</v>
      </c>
      <c r="C23" s="4">
        <f>SUM(C16:C22)</f>
        <v>0</v>
      </c>
      <c r="E23" s="113">
        <f t="shared" si="0"/>
        <v>4</v>
      </c>
      <c r="F23" s="9">
        <f t="shared" si="1"/>
        <v>44601</v>
      </c>
      <c r="G23" s="10">
        <f t="shared" si="2"/>
        <v>44601</v>
      </c>
      <c r="H23" s="1"/>
      <c r="I23" s="18"/>
      <c r="J23" s="1"/>
      <c r="K23" s="1"/>
      <c r="L23" s="18"/>
      <c r="M23" s="1"/>
      <c r="N23" s="1"/>
      <c r="O23" s="18"/>
      <c r="P23" s="1"/>
      <c r="Q23" s="1"/>
      <c r="R23" s="18"/>
      <c r="S23" s="1"/>
      <c r="T23" s="1"/>
      <c r="U23" s="18"/>
      <c r="V23" s="1"/>
      <c r="W23" s="1"/>
      <c r="X23" s="18"/>
      <c r="Y23" s="1"/>
      <c r="Z23" s="1"/>
      <c r="AA23" s="18"/>
      <c r="AB23" s="1"/>
      <c r="AC23" s="1"/>
      <c r="AD23" s="18"/>
      <c r="AE23" s="1"/>
    </row>
    <row r="24" spans="2:31">
      <c r="E24" s="113">
        <f t="shared" si="0"/>
        <v>5</v>
      </c>
      <c r="F24" s="9">
        <f t="shared" si="1"/>
        <v>44602</v>
      </c>
      <c r="G24" s="10">
        <f t="shared" si="2"/>
        <v>44602</v>
      </c>
      <c r="H24" s="1"/>
      <c r="I24" s="18"/>
      <c r="J24" s="1"/>
      <c r="K24" s="1"/>
      <c r="L24" s="18"/>
      <c r="M24" s="1"/>
      <c r="N24" s="1"/>
      <c r="O24" s="18"/>
      <c r="P24" s="1"/>
      <c r="Q24" s="1"/>
      <c r="R24" s="18"/>
      <c r="S24" s="1"/>
      <c r="T24" s="1"/>
      <c r="U24" s="18"/>
      <c r="V24" s="1"/>
      <c r="W24" s="1"/>
      <c r="X24" s="18"/>
      <c r="Y24" s="1"/>
      <c r="Z24" s="1"/>
      <c r="AA24" s="18"/>
      <c r="AB24" s="1"/>
      <c r="AC24" s="1"/>
      <c r="AD24" s="18"/>
      <c r="AE24" s="1"/>
    </row>
    <row r="25" spans="2:31">
      <c r="B25" s="137" t="s">
        <v>16</v>
      </c>
      <c r="C25" s="138"/>
      <c r="E25" s="113">
        <f t="shared" si="0"/>
        <v>6</v>
      </c>
      <c r="F25" s="9">
        <f t="shared" si="1"/>
        <v>44603</v>
      </c>
      <c r="G25" s="10">
        <f t="shared" si="2"/>
        <v>44603</v>
      </c>
      <c r="H25" s="1"/>
      <c r="I25" s="18"/>
      <c r="J25" s="1"/>
      <c r="K25" s="1"/>
      <c r="L25" s="18"/>
      <c r="M25" s="1"/>
      <c r="N25" s="1"/>
      <c r="O25" s="18"/>
      <c r="P25" s="1"/>
      <c r="Q25" s="1"/>
      <c r="R25" s="18"/>
      <c r="S25" s="1"/>
      <c r="T25" s="1"/>
      <c r="U25" s="18"/>
      <c r="V25" s="1"/>
      <c r="W25" s="1"/>
      <c r="X25" s="18"/>
      <c r="Y25" s="1"/>
      <c r="Z25" s="1"/>
      <c r="AA25" s="18"/>
      <c r="AB25" s="1"/>
      <c r="AC25" s="1"/>
      <c r="AD25" s="18"/>
      <c r="AE25" s="1"/>
    </row>
    <row r="26" spans="2:31">
      <c r="B26" s="5" t="s">
        <v>21</v>
      </c>
      <c r="C26" s="8" t="s">
        <v>9</v>
      </c>
      <c r="E26" s="113">
        <f t="shared" si="0"/>
        <v>7</v>
      </c>
      <c r="F26" s="9">
        <f t="shared" si="1"/>
        <v>44604</v>
      </c>
      <c r="G26" s="10">
        <f t="shared" si="2"/>
        <v>44604</v>
      </c>
      <c r="H26" s="1"/>
      <c r="I26" s="18"/>
      <c r="J26" s="1"/>
      <c r="K26" s="1"/>
      <c r="L26" s="18"/>
      <c r="M26" s="1"/>
      <c r="N26" s="1"/>
      <c r="O26" s="18"/>
      <c r="P26" s="1"/>
      <c r="Q26" s="1"/>
      <c r="R26" s="18"/>
      <c r="S26" s="1"/>
      <c r="T26" s="1"/>
      <c r="U26" s="18"/>
      <c r="V26" s="1"/>
      <c r="W26" s="1"/>
      <c r="X26" s="18"/>
      <c r="Y26" s="1"/>
      <c r="Z26" s="1"/>
      <c r="AA26" s="18"/>
      <c r="AB26" s="1"/>
      <c r="AC26" s="1"/>
      <c r="AD26" s="18"/>
      <c r="AE26" s="1"/>
    </row>
    <row r="27" spans="2:31">
      <c r="B27" s="1" t="s">
        <v>72</v>
      </c>
      <c r="C27" s="2"/>
      <c r="E27" s="113">
        <f t="shared" si="0"/>
        <v>1</v>
      </c>
      <c r="F27" s="9">
        <f t="shared" si="1"/>
        <v>44605</v>
      </c>
      <c r="G27" s="10">
        <f t="shared" si="2"/>
        <v>44605</v>
      </c>
      <c r="H27" s="1"/>
      <c r="I27" s="18"/>
      <c r="J27" s="1"/>
      <c r="K27" s="1"/>
      <c r="L27" s="18"/>
      <c r="M27" s="1"/>
      <c r="N27" s="1"/>
      <c r="O27" s="18"/>
      <c r="P27" s="1"/>
      <c r="Q27" s="1"/>
      <c r="R27" s="18"/>
      <c r="S27" s="1"/>
      <c r="T27" s="1"/>
      <c r="U27" s="18"/>
      <c r="V27" s="1"/>
      <c r="W27" s="1"/>
      <c r="X27" s="18"/>
      <c r="Y27" s="1"/>
      <c r="Z27" s="1"/>
      <c r="AA27" s="18"/>
      <c r="AB27" s="1"/>
      <c r="AC27" s="1"/>
      <c r="AD27" s="18"/>
      <c r="AE27" s="1"/>
    </row>
    <row r="28" spans="2:31">
      <c r="B28" s="1" t="s">
        <v>73</v>
      </c>
      <c r="C28" s="2"/>
      <c r="E28" s="113">
        <f t="shared" si="0"/>
        <v>2</v>
      </c>
      <c r="F28" s="9">
        <f t="shared" si="1"/>
        <v>44606</v>
      </c>
      <c r="G28" s="10">
        <f t="shared" si="2"/>
        <v>44606</v>
      </c>
      <c r="H28" s="1"/>
      <c r="I28" s="18"/>
      <c r="J28" s="1"/>
      <c r="K28" s="1"/>
      <c r="L28" s="18"/>
      <c r="M28" s="1"/>
      <c r="N28" s="1"/>
      <c r="O28" s="18"/>
      <c r="P28" s="1"/>
      <c r="Q28" s="1"/>
      <c r="R28" s="18"/>
      <c r="S28" s="1"/>
      <c r="T28" s="1"/>
      <c r="U28" s="18"/>
      <c r="V28" s="1"/>
      <c r="W28" s="1"/>
      <c r="X28" s="18"/>
      <c r="Y28" s="1"/>
      <c r="Z28" s="1"/>
      <c r="AA28" s="18"/>
      <c r="AB28" s="1"/>
      <c r="AC28" s="1"/>
      <c r="AD28" s="18"/>
      <c r="AE28" s="1"/>
    </row>
    <row r="29" spans="2:31">
      <c r="B29" s="1" t="s">
        <v>74</v>
      </c>
      <c r="C29" s="2"/>
      <c r="E29" s="113">
        <f t="shared" si="0"/>
        <v>3</v>
      </c>
      <c r="F29" s="9">
        <f t="shared" si="1"/>
        <v>44607</v>
      </c>
      <c r="G29" s="10">
        <f t="shared" si="2"/>
        <v>44607</v>
      </c>
      <c r="H29" s="1"/>
      <c r="I29" s="18"/>
      <c r="J29" s="1"/>
      <c r="K29" s="1"/>
      <c r="L29" s="18"/>
      <c r="M29" s="1"/>
      <c r="N29" s="1"/>
      <c r="O29" s="18"/>
      <c r="P29" s="1"/>
      <c r="Q29" s="1"/>
      <c r="R29" s="18"/>
      <c r="S29" s="1"/>
      <c r="T29" s="1"/>
      <c r="U29" s="18"/>
      <c r="V29" s="1"/>
      <c r="W29" s="1"/>
      <c r="X29" s="18"/>
      <c r="Y29" s="1"/>
      <c r="Z29" s="1"/>
      <c r="AA29" s="18"/>
      <c r="AB29" s="1"/>
      <c r="AC29" s="1"/>
      <c r="AD29" s="18"/>
      <c r="AE29" s="1"/>
    </row>
    <row r="30" spans="2:31">
      <c r="B30" s="1" t="s">
        <v>75</v>
      </c>
      <c r="C30" s="2"/>
      <c r="E30" s="113">
        <f t="shared" si="0"/>
        <v>4</v>
      </c>
      <c r="F30" s="9">
        <f t="shared" si="1"/>
        <v>44608</v>
      </c>
      <c r="G30" s="10">
        <f t="shared" si="2"/>
        <v>44608</v>
      </c>
      <c r="H30" s="1"/>
      <c r="I30" s="18"/>
      <c r="J30" s="1"/>
      <c r="K30" s="1"/>
      <c r="L30" s="18"/>
      <c r="M30" s="1"/>
      <c r="N30" s="1"/>
      <c r="O30" s="18"/>
      <c r="P30" s="1"/>
      <c r="Q30" s="1"/>
      <c r="R30" s="18"/>
      <c r="S30" s="1"/>
      <c r="T30" s="1"/>
      <c r="U30" s="18"/>
      <c r="V30" s="1"/>
      <c r="W30" s="1"/>
      <c r="X30" s="18"/>
      <c r="Y30" s="1"/>
      <c r="Z30" s="1"/>
      <c r="AA30" s="18"/>
      <c r="AB30" s="1"/>
      <c r="AC30" s="1"/>
      <c r="AD30" s="18"/>
      <c r="AE30" s="1"/>
    </row>
    <row r="31" spans="2:31">
      <c r="B31" s="1" t="s">
        <v>76</v>
      </c>
      <c r="C31" s="2"/>
      <c r="E31" s="113">
        <f t="shared" si="0"/>
        <v>5</v>
      </c>
      <c r="F31" s="9">
        <f t="shared" si="1"/>
        <v>44609</v>
      </c>
      <c r="G31" s="10">
        <f t="shared" si="2"/>
        <v>44609</v>
      </c>
      <c r="H31" s="1"/>
      <c r="I31" s="18"/>
      <c r="J31" s="1"/>
      <c r="K31" s="1"/>
      <c r="L31" s="18"/>
      <c r="M31" s="1"/>
      <c r="N31" s="1"/>
      <c r="O31" s="18"/>
      <c r="P31" s="1"/>
      <c r="Q31" s="1"/>
      <c r="R31" s="18"/>
      <c r="S31" s="1"/>
      <c r="T31" s="1"/>
      <c r="U31" s="18"/>
      <c r="V31" s="1"/>
      <c r="W31" s="1"/>
      <c r="X31" s="18"/>
      <c r="Y31" s="1"/>
      <c r="Z31" s="1"/>
      <c r="AA31" s="18"/>
      <c r="AB31" s="1"/>
      <c r="AC31" s="1"/>
      <c r="AD31" s="18"/>
      <c r="AE31" s="1"/>
    </row>
    <row r="32" spans="2:31">
      <c r="B32" s="1" t="s">
        <v>77</v>
      </c>
      <c r="C32" s="2"/>
      <c r="E32" s="113">
        <f t="shared" si="0"/>
        <v>6</v>
      </c>
      <c r="F32" s="9">
        <f t="shared" si="1"/>
        <v>44610</v>
      </c>
      <c r="G32" s="10">
        <f t="shared" si="2"/>
        <v>44610</v>
      </c>
      <c r="H32" s="1"/>
      <c r="I32" s="18"/>
      <c r="J32" s="1"/>
      <c r="K32" s="1"/>
      <c r="L32" s="18"/>
      <c r="M32" s="1"/>
      <c r="N32" s="1"/>
      <c r="O32" s="18"/>
      <c r="P32" s="1"/>
      <c r="Q32" s="1"/>
      <c r="R32" s="18"/>
      <c r="S32" s="1"/>
      <c r="T32" s="1"/>
      <c r="U32" s="18"/>
      <c r="V32" s="1"/>
      <c r="W32" s="1"/>
      <c r="X32" s="18"/>
      <c r="Y32" s="1"/>
      <c r="Z32" s="1"/>
      <c r="AA32" s="18"/>
      <c r="AB32" s="1"/>
      <c r="AC32" s="1"/>
      <c r="AD32" s="18"/>
      <c r="AE32" s="1"/>
    </row>
    <row r="33" spans="2:31">
      <c r="B33" s="1" t="s">
        <v>78</v>
      </c>
      <c r="C33" s="2"/>
      <c r="E33" s="113">
        <f t="shared" si="0"/>
        <v>7</v>
      </c>
      <c r="F33" s="9">
        <f t="shared" si="1"/>
        <v>44611</v>
      </c>
      <c r="G33" s="10">
        <f t="shared" si="2"/>
        <v>44611</v>
      </c>
      <c r="H33" s="1"/>
      <c r="I33" s="18"/>
      <c r="J33" s="1"/>
      <c r="K33" s="1"/>
      <c r="L33" s="18"/>
      <c r="M33" s="1"/>
      <c r="N33" s="1"/>
      <c r="O33" s="18"/>
      <c r="P33" s="1"/>
      <c r="Q33" s="1"/>
      <c r="R33" s="18"/>
      <c r="S33" s="1"/>
      <c r="T33" s="1"/>
      <c r="U33" s="18"/>
      <c r="V33" s="1"/>
      <c r="W33" s="1"/>
      <c r="X33" s="18"/>
      <c r="Y33" s="1"/>
      <c r="Z33" s="1"/>
      <c r="AA33" s="18"/>
      <c r="AB33" s="1"/>
      <c r="AC33" s="1"/>
      <c r="AD33" s="18"/>
      <c r="AE33" s="1"/>
    </row>
    <row r="34" spans="2:31">
      <c r="B34" s="1"/>
      <c r="C34" s="2"/>
      <c r="E34" s="113">
        <f t="shared" si="0"/>
        <v>1</v>
      </c>
      <c r="F34" s="9">
        <f t="shared" si="1"/>
        <v>44612</v>
      </c>
      <c r="G34" s="10">
        <f t="shared" si="2"/>
        <v>44612</v>
      </c>
      <c r="H34" s="1"/>
      <c r="I34" s="18"/>
      <c r="J34" s="1"/>
      <c r="K34" s="1"/>
      <c r="L34" s="18"/>
      <c r="M34" s="1"/>
      <c r="N34" s="1"/>
      <c r="O34" s="18"/>
      <c r="P34" s="1"/>
      <c r="Q34" s="1"/>
      <c r="R34" s="18"/>
      <c r="S34" s="1"/>
      <c r="T34" s="1"/>
      <c r="U34" s="18"/>
      <c r="V34" s="1"/>
      <c r="W34" s="1"/>
      <c r="X34" s="18"/>
      <c r="Y34" s="1"/>
      <c r="Z34" s="1"/>
      <c r="AA34" s="18"/>
      <c r="AB34" s="1"/>
      <c r="AC34" s="1"/>
      <c r="AD34" s="18"/>
      <c r="AE34" s="1"/>
    </row>
    <row r="35" spans="2:31">
      <c r="B35" s="1"/>
      <c r="C35" s="2"/>
      <c r="E35" s="113">
        <f t="shared" si="0"/>
        <v>2</v>
      </c>
      <c r="F35" s="9">
        <f t="shared" si="1"/>
        <v>44613</v>
      </c>
      <c r="G35" s="10">
        <f t="shared" si="2"/>
        <v>44613</v>
      </c>
      <c r="H35" s="1"/>
      <c r="I35" s="18"/>
      <c r="J35" s="1"/>
      <c r="K35" s="1"/>
      <c r="L35" s="18"/>
      <c r="M35" s="1"/>
      <c r="N35" s="1"/>
      <c r="O35" s="18"/>
      <c r="P35" s="1"/>
      <c r="Q35" s="1"/>
      <c r="R35" s="18"/>
      <c r="S35" s="1"/>
      <c r="T35" s="1"/>
      <c r="U35" s="18"/>
      <c r="V35" s="1"/>
      <c r="W35" s="1"/>
      <c r="X35" s="18"/>
      <c r="Y35" s="1"/>
      <c r="Z35" s="1"/>
      <c r="AA35" s="18"/>
      <c r="AB35" s="1"/>
      <c r="AC35" s="1"/>
      <c r="AD35" s="18"/>
      <c r="AE35" s="1"/>
    </row>
    <row r="36" spans="2:31">
      <c r="B36" s="1"/>
      <c r="C36" s="2"/>
      <c r="E36" s="113">
        <f t="shared" si="0"/>
        <v>3</v>
      </c>
      <c r="F36" s="9">
        <f t="shared" si="1"/>
        <v>44614</v>
      </c>
      <c r="G36" s="10">
        <f t="shared" si="2"/>
        <v>44614</v>
      </c>
      <c r="H36" s="1"/>
      <c r="I36" s="18"/>
      <c r="J36" s="1"/>
      <c r="K36" s="1"/>
      <c r="L36" s="18"/>
      <c r="M36" s="1"/>
      <c r="N36" s="1"/>
      <c r="O36" s="18"/>
      <c r="P36" s="1"/>
      <c r="Q36" s="1"/>
      <c r="R36" s="18"/>
      <c r="S36" s="1"/>
      <c r="T36" s="1"/>
      <c r="U36" s="18"/>
      <c r="V36" s="1"/>
      <c r="W36" s="1"/>
      <c r="X36" s="18"/>
      <c r="Y36" s="1"/>
      <c r="Z36" s="1"/>
      <c r="AA36" s="18"/>
      <c r="AB36" s="1"/>
      <c r="AC36" s="1"/>
      <c r="AD36" s="18"/>
      <c r="AE36" s="1"/>
    </row>
    <row r="37" spans="2:31">
      <c r="B37" s="3" t="s">
        <v>10</v>
      </c>
      <c r="C37" s="4">
        <f>SUM(C27:C36)</f>
        <v>0</v>
      </c>
      <c r="E37" s="113">
        <f t="shared" si="0"/>
        <v>4</v>
      </c>
      <c r="F37" s="9">
        <f t="shared" si="1"/>
        <v>44615</v>
      </c>
      <c r="G37" s="10">
        <f t="shared" si="2"/>
        <v>44615</v>
      </c>
      <c r="H37" s="1"/>
      <c r="I37" s="18"/>
      <c r="J37" s="1"/>
      <c r="K37" s="1"/>
      <c r="L37" s="18"/>
      <c r="M37" s="1"/>
      <c r="N37" s="1"/>
      <c r="O37" s="18"/>
      <c r="P37" s="1"/>
      <c r="Q37" s="1"/>
      <c r="R37" s="18"/>
      <c r="S37" s="1"/>
      <c r="T37" s="1"/>
      <c r="U37" s="18"/>
      <c r="V37" s="1"/>
      <c r="W37" s="1"/>
      <c r="X37" s="18"/>
      <c r="Y37" s="1"/>
      <c r="Z37" s="1"/>
      <c r="AA37" s="18"/>
      <c r="AB37" s="1"/>
      <c r="AC37" s="1"/>
      <c r="AD37" s="18"/>
      <c r="AE37" s="1"/>
    </row>
    <row r="38" spans="2:31">
      <c r="E38" s="113">
        <f t="shared" si="0"/>
        <v>5</v>
      </c>
      <c r="F38" s="9">
        <f t="shared" si="1"/>
        <v>44616</v>
      </c>
      <c r="G38" s="10">
        <f t="shared" si="2"/>
        <v>44616</v>
      </c>
      <c r="H38" s="1"/>
      <c r="I38" s="18"/>
      <c r="J38" s="1"/>
      <c r="K38" s="1"/>
      <c r="L38" s="18"/>
      <c r="M38" s="1"/>
      <c r="N38" s="1"/>
      <c r="O38" s="18"/>
      <c r="P38" s="1"/>
      <c r="Q38" s="1"/>
      <c r="R38" s="18"/>
      <c r="S38" s="1"/>
      <c r="T38" s="1"/>
      <c r="U38" s="18"/>
      <c r="V38" s="1"/>
      <c r="W38" s="1"/>
      <c r="X38" s="18"/>
      <c r="Y38" s="1"/>
      <c r="Z38" s="1"/>
      <c r="AA38" s="18"/>
      <c r="AB38" s="1"/>
      <c r="AC38" s="1"/>
      <c r="AD38" s="18"/>
      <c r="AE38" s="1"/>
    </row>
    <row r="39" spans="2:31">
      <c r="B39" s="137" t="s">
        <v>17</v>
      </c>
      <c r="C39" s="141"/>
      <c r="D39" s="138"/>
      <c r="E39" s="113">
        <f t="shared" si="0"/>
        <v>6</v>
      </c>
      <c r="F39" s="9">
        <f t="shared" si="1"/>
        <v>44617</v>
      </c>
      <c r="G39" s="10">
        <f t="shared" si="2"/>
        <v>44617</v>
      </c>
      <c r="H39" s="1"/>
      <c r="I39" s="18"/>
      <c r="J39" s="1"/>
      <c r="K39" s="1"/>
      <c r="L39" s="18"/>
      <c r="M39" s="1"/>
      <c r="N39" s="1"/>
      <c r="O39" s="18"/>
      <c r="P39" s="1"/>
      <c r="Q39" s="1"/>
      <c r="R39" s="18"/>
      <c r="S39" s="1"/>
      <c r="T39" s="1"/>
      <c r="U39" s="18"/>
      <c r="V39" s="1"/>
      <c r="W39" s="1"/>
      <c r="X39" s="18"/>
      <c r="Y39" s="1"/>
      <c r="Z39" s="1"/>
      <c r="AA39" s="18"/>
      <c r="AB39" s="1"/>
      <c r="AC39" s="1"/>
      <c r="AD39" s="18"/>
      <c r="AE39" s="1"/>
    </row>
    <row r="40" spans="2:31">
      <c r="B40" s="5" t="s">
        <v>21</v>
      </c>
      <c r="C40" s="8" t="s">
        <v>18</v>
      </c>
      <c r="D40" s="6" t="s">
        <v>9</v>
      </c>
      <c r="E40" s="113">
        <f t="shared" si="0"/>
        <v>7</v>
      </c>
      <c r="F40" s="9">
        <f t="shared" si="1"/>
        <v>44618</v>
      </c>
      <c r="G40" s="10">
        <f t="shared" si="2"/>
        <v>44618</v>
      </c>
      <c r="H40" s="1"/>
      <c r="I40" s="18"/>
      <c r="J40" s="1"/>
      <c r="K40" s="1"/>
      <c r="L40" s="18"/>
      <c r="M40" s="1"/>
      <c r="N40" s="1"/>
      <c r="O40" s="18"/>
      <c r="P40" s="1"/>
      <c r="Q40" s="1"/>
      <c r="R40" s="18"/>
      <c r="S40" s="1"/>
      <c r="T40" s="1"/>
      <c r="U40" s="18"/>
      <c r="V40" s="1"/>
      <c r="W40" s="1"/>
      <c r="X40" s="18"/>
      <c r="Y40" s="1"/>
      <c r="Z40" s="1"/>
      <c r="AA40" s="18"/>
      <c r="AB40" s="1"/>
      <c r="AC40" s="1"/>
      <c r="AD40" s="18"/>
      <c r="AE40" s="1"/>
    </row>
    <row r="41" spans="2:31">
      <c r="B41" s="1" t="s">
        <v>23</v>
      </c>
      <c r="C41" s="1"/>
      <c r="D41" s="2">
        <f>H46</f>
        <v>0</v>
      </c>
      <c r="E41" s="113">
        <f t="shared" si="0"/>
        <v>1</v>
      </c>
      <c r="F41" s="9">
        <f t="shared" si="1"/>
        <v>44619</v>
      </c>
      <c r="G41" s="10">
        <f t="shared" si="2"/>
        <v>44619</v>
      </c>
      <c r="H41" s="1"/>
      <c r="I41" s="18"/>
      <c r="J41" s="1"/>
      <c r="K41" s="1"/>
      <c r="L41" s="18"/>
      <c r="M41" s="1"/>
      <c r="N41" s="1"/>
      <c r="O41" s="18"/>
      <c r="P41" s="1"/>
      <c r="Q41" s="1"/>
      <c r="R41" s="18"/>
      <c r="S41" s="1"/>
      <c r="T41" s="1"/>
      <c r="U41" s="18"/>
      <c r="V41" s="1"/>
      <c r="W41" s="1"/>
      <c r="X41" s="18"/>
      <c r="Y41" s="1"/>
      <c r="Z41" s="1"/>
      <c r="AA41" s="18"/>
      <c r="AB41" s="1"/>
      <c r="AC41" s="1"/>
      <c r="AD41" s="18"/>
      <c r="AE41" s="1"/>
    </row>
    <row r="42" spans="2:31">
      <c r="B42" s="1" t="s">
        <v>24</v>
      </c>
      <c r="C42" s="1"/>
      <c r="D42" s="2">
        <f>K46</f>
        <v>0</v>
      </c>
      <c r="E42" s="113">
        <f t="shared" si="0"/>
        <v>2</v>
      </c>
      <c r="F42" s="9">
        <f t="shared" si="1"/>
        <v>44620</v>
      </c>
      <c r="G42" s="10">
        <f t="shared" si="2"/>
        <v>44620</v>
      </c>
      <c r="H42" s="1"/>
      <c r="I42" s="18"/>
      <c r="J42" s="1"/>
      <c r="K42" s="1"/>
      <c r="L42" s="18"/>
      <c r="M42" s="1"/>
      <c r="N42" s="1"/>
      <c r="O42" s="18"/>
      <c r="P42" s="1"/>
      <c r="Q42" s="1"/>
      <c r="R42" s="18"/>
      <c r="S42" s="1"/>
      <c r="T42" s="1"/>
      <c r="U42" s="18"/>
      <c r="V42" s="1"/>
      <c r="W42" s="1"/>
      <c r="X42" s="18"/>
      <c r="Y42" s="1"/>
      <c r="Z42" s="1"/>
      <c r="AA42" s="18"/>
      <c r="AB42" s="1"/>
      <c r="AC42" s="1"/>
      <c r="AD42" s="18"/>
      <c r="AE42" s="1"/>
    </row>
    <row r="43" spans="2:31">
      <c r="B43" s="1" t="s">
        <v>25</v>
      </c>
      <c r="C43" s="1"/>
      <c r="D43" s="2">
        <f>N46</f>
        <v>0</v>
      </c>
      <c r="E43" s="113">
        <f t="shared" si="0"/>
        <v>3</v>
      </c>
      <c r="F43" s="9">
        <f t="shared" si="1"/>
        <v>44621</v>
      </c>
      <c r="G43" s="10">
        <f t="shared" si="2"/>
        <v>44621</v>
      </c>
      <c r="H43" s="1"/>
      <c r="I43" s="18"/>
      <c r="J43" s="1"/>
      <c r="K43" s="1"/>
      <c r="L43" s="18"/>
      <c r="M43" s="1"/>
      <c r="N43" s="1"/>
      <c r="O43" s="18"/>
      <c r="P43" s="1"/>
      <c r="Q43" s="1"/>
      <c r="R43" s="18"/>
      <c r="S43" s="1"/>
      <c r="T43" s="1"/>
      <c r="U43" s="18"/>
      <c r="V43" s="1"/>
      <c r="W43" s="1"/>
      <c r="X43" s="18"/>
      <c r="Y43" s="1"/>
      <c r="Z43" s="1"/>
      <c r="AA43" s="18"/>
      <c r="AB43" s="1"/>
      <c r="AC43" s="1"/>
      <c r="AD43" s="18"/>
      <c r="AE43" s="1"/>
    </row>
    <row r="44" spans="2:31">
      <c r="B44" s="1" t="s">
        <v>26</v>
      </c>
      <c r="C44" s="1"/>
      <c r="D44" s="2">
        <f>Q46</f>
        <v>0</v>
      </c>
      <c r="E44" s="113">
        <f t="shared" si="0"/>
        <v>4</v>
      </c>
      <c r="F44" s="9">
        <f t="shared" si="1"/>
        <v>44622</v>
      </c>
      <c r="G44" s="10">
        <f t="shared" si="2"/>
        <v>44622</v>
      </c>
      <c r="H44" s="1"/>
      <c r="I44" s="18"/>
      <c r="J44" s="1"/>
      <c r="K44" s="1"/>
      <c r="L44" s="18"/>
      <c r="M44" s="1"/>
      <c r="N44" s="1"/>
      <c r="O44" s="18"/>
      <c r="P44" s="1"/>
      <c r="Q44" s="1"/>
      <c r="R44" s="18"/>
      <c r="S44" s="1"/>
      <c r="T44" s="1"/>
      <c r="U44" s="18"/>
      <c r="V44" s="1"/>
      <c r="W44" s="1"/>
      <c r="X44" s="18"/>
      <c r="Y44" s="1"/>
      <c r="Z44" s="1"/>
      <c r="AA44" s="18"/>
      <c r="AB44" s="1"/>
      <c r="AC44" s="1"/>
      <c r="AD44" s="18"/>
      <c r="AE44" s="1"/>
    </row>
    <row r="45" spans="2:31">
      <c r="B45" s="1" t="s">
        <v>27</v>
      </c>
      <c r="C45" s="1"/>
      <c r="D45" s="2">
        <f>T46</f>
        <v>0</v>
      </c>
      <c r="E45" s="113">
        <f t="shared" si="0"/>
        <v>5</v>
      </c>
      <c r="F45" s="9">
        <f t="shared" si="1"/>
        <v>44623</v>
      </c>
      <c r="G45" s="10">
        <f t="shared" si="2"/>
        <v>44623</v>
      </c>
      <c r="H45" s="1"/>
      <c r="I45" s="18"/>
      <c r="J45" s="1"/>
      <c r="K45" s="1"/>
      <c r="L45" s="18"/>
      <c r="M45" s="1"/>
      <c r="N45" s="1"/>
      <c r="O45" s="18"/>
      <c r="P45" s="1"/>
      <c r="Q45" s="1"/>
      <c r="R45" s="18"/>
      <c r="S45" s="1"/>
      <c r="T45" s="1"/>
      <c r="U45" s="18"/>
      <c r="V45" s="1"/>
      <c r="W45" s="1"/>
      <c r="X45" s="18"/>
      <c r="Y45" s="1"/>
      <c r="Z45" s="1"/>
      <c r="AA45" s="18"/>
      <c r="AB45" s="1"/>
      <c r="AC45" s="1"/>
      <c r="AD45" s="18"/>
      <c r="AE45" s="1"/>
    </row>
    <row r="46" spans="2:31">
      <c r="B46" s="1" t="s">
        <v>28</v>
      </c>
      <c r="C46" s="1"/>
      <c r="D46" s="2">
        <f>W46</f>
        <v>0</v>
      </c>
      <c r="F46" s="13" t="s">
        <v>10</v>
      </c>
      <c r="G46" s="14"/>
      <c r="H46" s="142">
        <f>SUM(I15:I45)</f>
        <v>0</v>
      </c>
      <c r="I46" s="143"/>
      <c r="J46" s="144"/>
      <c r="K46" s="142">
        <f t="shared" ref="K46" si="3">SUM(L15:L45)</f>
        <v>0</v>
      </c>
      <c r="L46" s="143"/>
      <c r="M46" s="144"/>
      <c r="N46" s="142">
        <f t="shared" ref="N46" si="4">SUM(O15:O45)</f>
        <v>0</v>
      </c>
      <c r="O46" s="143"/>
      <c r="P46" s="144"/>
      <c r="Q46" s="142">
        <f t="shared" ref="Q46" si="5">SUM(R15:R45)</f>
        <v>0</v>
      </c>
      <c r="R46" s="143"/>
      <c r="S46" s="144"/>
      <c r="T46" s="142">
        <f t="shared" ref="T46" si="6">SUM(U15:U45)</f>
        <v>0</v>
      </c>
      <c r="U46" s="143"/>
      <c r="V46" s="144"/>
      <c r="W46" s="142">
        <f t="shared" ref="W46" si="7">SUM(X15:X45)</f>
        <v>0</v>
      </c>
      <c r="X46" s="143"/>
      <c r="Y46" s="144"/>
      <c r="Z46" s="142">
        <f t="shared" ref="Z46:AC46" si="8">SUM(AA15:AA45)</f>
        <v>0</v>
      </c>
      <c r="AA46" s="143"/>
      <c r="AB46" s="144"/>
      <c r="AC46" s="142">
        <f t="shared" si="8"/>
        <v>0</v>
      </c>
      <c r="AD46" s="143"/>
      <c r="AE46" s="143"/>
    </row>
    <row r="47" spans="2:31">
      <c r="B47" s="1" t="s">
        <v>30</v>
      </c>
      <c r="C47" s="1"/>
      <c r="D47" s="2">
        <f>Z46</f>
        <v>0</v>
      </c>
    </row>
    <row r="48" spans="2:31">
      <c r="B48" s="1" t="s">
        <v>29</v>
      </c>
      <c r="C48" s="1"/>
      <c r="D48" s="2">
        <f>AC46</f>
        <v>0</v>
      </c>
    </row>
    <row r="49" spans="2:4">
      <c r="B49" s="1"/>
      <c r="C49" s="1"/>
      <c r="D49" s="2"/>
    </row>
    <row r="50" spans="2:4">
      <c r="B50" s="1"/>
      <c r="C50" s="1"/>
      <c r="D50" s="2"/>
    </row>
    <row r="51" spans="2:4">
      <c r="B51" s="3" t="s">
        <v>10</v>
      </c>
      <c r="C51" s="4">
        <f>SUM(C41:C50)</f>
        <v>0</v>
      </c>
      <c r="D51" s="4">
        <f>SUM(D41:D50)</f>
        <v>0</v>
      </c>
    </row>
    <row r="53" spans="2:4">
      <c r="B53" s="16" t="s">
        <v>81</v>
      </c>
      <c r="C53" s="16" t="s">
        <v>9</v>
      </c>
      <c r="D53" s="16" t="s">
        <v>82</v>
      </c>
    </row>
    <row r="54" spans="2:4">
      <c r="B54" s="1" t="s">
        <v>83</v>
      </c>
      <c r="C54" s="21">
        <f>C57-(C55+C56)</f>
        <v>0</v>
      </c>
      <c r="D54" s="23">
        <f>IFERROR(C54/C57,0)</f>
        <v>0</v>
      </c>
    </row>
    <row r="55" spans="2:4">
      <c r="B55" s="1" t="s">
        <v>84</v>
      </c>
      <c r="C55" s="21">
        <f>SUMIF(J15:AE45,"投資",I15:AE45)</f>
        <v>0</v>
      </c>
      <c r="D55" s="23">
        <f>IFERROR(C55/C57,0)</f>
        <v>0</v>
      </c>
    </row>
    <row r="56" spans="2:4">
      <c r="B56" s="1" t="s">
        <v>85</v>
      </c>
      <c r="C56" s="21">
        <f>SUMIF(J15:AE45,"浪費",I15:AE45)</f>
        <v>0</v>
      </c>
      <c r="D56" s="23">
        <f>IFERROR(C56/C57,0)</f>
        <v>0</v>
      </c>
    </row>
    <row r="57" spans="2:4">
      <c r="B57" s="3" t="s">
        <v>10</v>
      </c>
      <c r="C57" s="22">
        <f>D51</f>
        <v>0</v>
      </c>
      <c r="D57" s="24">
        <f>SUM(D54:D56)</f>
        <v>0</v>
      </c>
    </row>
  </sheetData>
  <mergeCells count="46">
    <mergeCell ref="Z13:AB13"/>
    <mergeCell ref="AC13:AE13"/>
    <mergeCell ref="AC46:AE46"/>
    <mergeCell ref="Z46:AB46"/>
    <mergeCell ref="W46:Y46"/>
    <mergeCell ref="W13:Y13"/>
    <mergeCell ref="T46:V46"/>
    <mergeCell ref="H13:J13"/>
    <mergeCell ref="K13:M13"/>
    <mergeCell ref="N13:P13"/>
    <mergeCell ref="Q13:S13"/>
    <mergeCell ref="T13:V13"/>
    <mergeCell ref="Q46:S46"/>
    <mergeCell ref="N46:P46"/>
    <mergeCell ref="K46:M46"/>
    <mergeCell ref="H46:J46"/>
    <mergeCell ref="B39:D39"/>
    <mergeCell ref="E9:F10"/>
    <mergeCell ref="G9:G10"/>
    <mergeCell ref="K9:K10"/>
    <mergeCell ref="L9:N10"/>
    <mergeCell ref="B3:C3"/>
    <mergeCell ref="B14:C14"/>
    <mergeCell ref="B25:C25"/>
    <mergeCell ref="H5:J6"/>
    <mergeCell ref="H9:J10"/>
    <mergeCell ref="E4:F4"/>
    <mergeCell ref="E5:F6"/>
    <mergeCell ref="G5:G6"/>
    <mergeCell ref="F13:G13"/>
    <mergeCell ref="E8:F8"/>
    <mergeCell ref="T8:V8"/>
    <mergeCell ref="H8:J8"/>
    <mergeCell ref="P5:R6"/>
    <mergeCell ref="P9:R10"/>
    <mergeCell ref="H4:J4"/>
    <mergeCell ref="L4:N4"/>
    <mergeCell ref="P4:R4"/>
    <mergeCell ref="P8:R8"/>
    <mergeCell ref="L8:N8"/>
    <mergeCell ref="O9:O10"/>
    <mergeCell ref="S9:S10"/>
    <mergeCell ref="T9:V10"/>
    <mergeCell ref="K5:K6"/>
    <mergeCell ref="L5:N6"/>
    <mergeCell ref="O5:O6"/>
  </mergeCells>
  <phoneticPr fontId="1"/>
  <conditionalFormatting sqref="F15:AE45">
    <cfRule type="expression" dxfId="29" priority="42">
      <formula>$E15=7</formula>
    </cfRule>
    <cfRule type="expression" dxfId="28" priority="43">
      <formula>$E15=1</formula>
    </cfRule>
    <cfRule type="expression" dxfId="27" priority="45">
      <formula>COUNTIF(祝日,$F15)=1</formula>
    </cfRule>
  </conditionalFormatting>
  <conditionalFormatting sqref="F15:G45">
    <cfRule type="expression" dxfId="26" priority="37">
      <formula>COUNTIF(祝日,$F15)=1</formula>
    </cfRule>
    <cfRule type="expression" dxfId="25" priority="38">
      <formula>$E15=1</formula>
    </cfRule>
    <cfRule type="expression" dxfId="24" priority="39">
      <formula>$E15=7</formula>
    </cfRule>
  </conditionalFormatting>
  <conditionalFormatting sqref="H15:J45">
    <cfRule type="expression" dxfId="23" priority="15">
      <formula>$J15="投資"</formula>
    </cfRule>
    <cfRule type="expression" dxfId="22" priority="16">
      <formula>$J15="浪費"</formula>
    </cfRule>
  </conditionalFormatting>
  <conditionalFormatting sqref="K15:M45">
    <cfRule type="expression" dxfId="21" priority="13">
      <formula>$M15="浪費"</formula>
    </cfRule>
    <cfRule type="expression" dxfId="20" priority="14">
      <formula>$M15="投資"</formula>
    </cfRule>
  </conditionalFormatting>
  <conditionalFormatting sqref="N15:P45">
    <cfRule type="expression" dxfId="19" priority="11">
      <formula>$P15="浪費"</formula>
    </cfRule>
    <cfRule type="expression" dxfId="18" priority="12">
      <formula>$P15="投資"</formula>
    </cfRule>
  </conditionalFormatting>
  <conditionalFormatting sqref="Q15:S45">
    <cfRule type="expression" dxfId="17" priority="9">
      <formula>$S15="浪費"</formula>
    </cfRule>
    <cfRule type="expression" dxfId="16" priority="10">
      <formula>$S15="投資"</formula>
    </cfRule>
  </conditionalFormatting>
  <conditionalFormatting sqref="T15:V45">
    <cfRule type="expression" dxfId="15" priority="7">
      <formula>$V15="浪費"</formula>
    </cfRule>
    <cfRule type="expression" dxfId="14" priority="8">
      <formula>$V15="投資"</formula>
    </cfRule>
  </conditionalFormatting>
  <conditionalFormatting sqref="W15:Y45">
    <cfRule type="expression" dxfId="13" priority="5">
      <formula>$Y15="浪費"</formula>
    </cfRule>
    <cfRule type="expression" dxfId="12" priority="6">
      <formula>$Y15="投資"</formula>
    </cfRule>
  </conditionalFormatting>
  <conditionalFormatting sqref="Z15:AB45">
    <cfRule type="expression" dxfId="11" priority="3">
      <formula>$AB15="浪費"</formula>
    </cfRule>
    <cfRule type="expression" dxfId="10" priority="4">
      <formula>$AB15="投資"</formula>
    </cfRule>
  </conditionalFormatting>
  <conditionalFormatting sqref="AC15:AE45">
    <cfRule type="expression" dxfId="9" priority="1">
      <formula>$AB15="浪費"</formula>
    </cfRule>
    <cfRule type="expression" dxfId="8" priority="2">
      <formula>$AE15="投資"</formula>
    </cfRule>
  </conditionalFormatting>
  <dataValidations count="1">
    <dataValidation type="list" allowBlank="1" showInputMessage="1" showErrorMessage="1" sqref="J15:J45 M15:M45 P15:P45 S15:S45 V15:V45 Y15:Y45 AB15:AB45 AE15:AE45" xr:uid="{8A2661C7-2C88-404A-84D3-7D43874177D8}">
      <formula1>"浪費,投資"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21C6-1300-474A-A1C2-9B2E691F9B5B}">
  <dimension ref="A1:U59"/>
  <sheetViews>
    <sheetView showGridLines="0" workbookViewId="0"/>
  </sheetViews>
  <sheetFormatPr baseColWidth="10" defaultColWidth="11.5703125" defaultRowHeight="20"/>
  <cols>
    <col min="1" max="1" width="3.85546875" style="113" customWidth="1"/>
    <col min="4" max="4" width="10.28515625" customWidth="1"/>
  </cols>
  <sheetData>
    <row r="1" spans="2:15" ht="32" customHeight="1">
      <c r="B1" s="168">
        <v>2022</v>
      </c>
      <c r="C1" s="167" t="s">
        <v>0</v>
      </c>
      <c r="D1" s="168">
        <v>3</v>
      </c>
      <c r="E1" s="167" t="s">
        <v>1</v>
      </c>
    </row>
    <row r="3" spans="2:15">
      <c r="B3" s="137" t="s">
        <v>2</v>
      </c>
      <c r="C3" s="138"/>
      <c r="E3" s="137" t="s">
        <v>11</v>
      </c>
      <c r="F3" s="138"/>
      <c r="H3" s="137" t="s">
        <v>16</v>
      </c>
      <c r="I3" s="138"/>
      <c r="K3" s="137" t="s">
        <v>17</v>
      </c>
      <c r="L3" s="141"/>
      <c r="M3" s="141"/>
      <c r="N3" s="141"/>
      <c r="O3" s="138"/>
    </row>
    <row r="4" spans="2:15">
      <c r="B4" s="5" t="s">
        <v>21</v>
      </c>
      <c r="C4" s="8" t="s">
        <v>9</v>
      </c>
      <c r="D4" s="7"/>
      <c r="E4" s="5" t="s">
        <v>21</v>
      </c>
      <c r="F4" s="8" t="s">
        <v>9</v>
      </c>
      <c r="G4" s="7"/>
      <c r="H4" s="5" t="s">
        <v>21</v>
      </c>
      <c r="I4" s="8" t="s">
        <v>9</v>
      </c>
      <c r="J4" s="7"/>
      <c r="K4" s="104" t="s">
        <v>21</v>
      </c>
      <c r="L4" s="104" t="s">
        <v>21</v>
      </c>
      <c r="M4" s="105" t="s">
        <v>18</v>
      </c>
      <c r="N4" s="106" t="s">
        <v>9</v>
      </c>
      <c r="O4" s="8" t="s">
        <v>10</v>
      </c>
    </row>
    <row r="5" spans="2:15">
      <c r="B5" s="1" t="s">
        <v>3</v>
      </c>
      <c r="C5" s="2"/>
      <c r="E5" s="1" t="s">
        <v>12</v>
      </c>
      <c r="F5" s="2"/>
      <c r="H5" s="1" t="s">
        <v>72</v>
      </c>
      <c r="I5" s="2"/>
      <c r="K5" s="147" t="s">
        <v>23</v>
      </c>
      <c r="L5" s="103" t="s">
        <v>80</v>
      </c>
      <c r="M5" s="1"/>
      <c r="N5" s="2"/>
      <c r="O5" s="151">
        <f>SUM(N5:N7)</f>
        <v>0</v>
      </c>
    </row>
    <row r="6" spans="2:15">
      <c r="B6" s="1" t="s">
        <v>4</v>
      </c>
      <c r="C6" s="2"/>
      <c r="E6" s="1" t="s">
        <v>13</v>
      </c>
      <c r="F6" s="2"/>
      <c r="H6" s="1" t="s">
        <v>73</v>
      </c>
      <c r="I6" s="2"/>
      <c r="K6" s="134"/>
      <c r="L6" s="103" t="s">
        <v>79</v>
      </c>
      <c r="M6" s="1"/>
      <c r="N6" s="2"/>
      <c r="O6" s="134"/>
    </row>
    <row r="7" spans="2:15">
      <c r="B7" s="1" t="s">
        <v>5</v>
      </c>
      <c r="C7" s="2"/>
      <c r="E7" s="1" t="s">
        <v>14</v>
      </c>
      <c r="F7" s="2"/>
      <c r="H7" s="1" t="s">
        <v>74</v>
      </c>
      <c r="I7" s="2"/>
      <c r="K7" s="148"/>
      <c r="L7" s="103" t="s">
        <v>29</v>
      </c>
      <c r="M7" s="1"/>
      <c r="N7" s="2"/>
      <c r="O7" s="148"/>
    </row>
    <row r="8" spans="2:15">
      <c r="B8" s="1" t="s">
        <v>6</v>
      </c>
      <c r="C8" s="2"/>
      <c r="E8" s="1" t="s">
        <v>15</v>
      </c>
      <c r="F8" s="2"/>
      <c r="H8" s="1" t="s">
        <v>75</v>
      </c>
      <c r="I8" s="2"/>
      <c r="K8" s="110"/>
      <c r="L8" s="107" t="s">
        <v>25</v>
      </c>
      <c r="M8" s="108"/>
      <c r="N8" s="109"/>
      <c r="O8" s="110"/>
    </row>
    <row r="9" spans="2:15">
      <c r="B9" s="1" t="s">
        <v>7</v>
      </c>
      <c r="C9" s="2"/>
      <c r="E9" s="1"/>
      <c r="F9" s="2"/>
      <c r="H9" s="1" t="s">
        <v>76</v>
      </c>
      <c r="I9" s="2"/>
      <c r="K9" s="111"/>
      <c r="L9" s="103" t="s">
        <v>26</v>
      </c>
      <c r="M9" s="1"/>
      <c r="N9" s="2"/>
      <c r="O9" s="111"/>
    </row>
    <row r="10" spans="2:15">
      <c r="B10" s="1" t="s">
        <v>8</v>
      </c>
      <c r="C10" s="2"/>
      <c r="E10" s="1"/>
      <c r="F10" s="2"/>
      <c r="H10" s="1" t="s">
        <v>77</v>
      </c>
      <c r="I10" s="2"/>
      <c r="K10" s="111"/>
      <c r="L10" s="103" t="s">
        <v>27</v>
      </c>
      <c r="M10" s="1"/>
      <c r="N10" s="2"/>
      <c r="O10" s="111"/>
    </row>
    <row r="11" spans="2:15">
      <c r="B11" s="1"/>
      <c r="C11" s="2"/>
      <c r="E11" s="1"/>
      <c r="F11" s="2"/>
      <c r="H11" s="1" t="s">
        <v>78</v>
      </c>
      <c r="I11" s="2"/>
      <c r="K11" s="111"/>
      <c r="L11" s="103" t="s">
        <v>28</v>
      </c>
      <c r="M11" s="1"/>
      <c r="N11" s="2"/>
      <c r="O11" s="111"/>
    </row>
    <row r="12" spans="2:15">
      <c r="B12" s="3" t="s">
        <v>10</v>
      </c>
      <c r="C12" s="4">
        <f>SUM(C5:C11)</f>
        <v>0</v>
      </c>
      <c r="E12" s="3" t="s">
        <v>10</v>
      </c>
      <c r="F12" s="4">
        <f>SUM(F5:F11)</f>
        <v>0</v>
      </c>
      <c r="H12" s="1"/>
      <c r="I12" s="2"/>
      <c r="K12" s="111"/>
      <c r="L12" s="103" t="s">
        <v>30</v>
      </c>
      <c r="M12" s="1"/>
      <c r="N12" s="2"/>
      <c r="O12" s="111"/>
    </row>
    <row r="13" spans="2:15">
      <c r="H13" s="1"/>
      <c r="I13" s="2"/>
      <c r="K13" s="111"/>
      <c r="L13" s="103"/>
      <c r="M13" s="1"/>
      <c r="N13" s="2"/>
      <c r="O13" s="111"/>
    </row>
    <row r="14" spans="2:15">
      <c r="H14" s="1"/>
      <c r="I14" s="2"/>
      <c r="K14" s="111"/>
      <c r="L14" s="1"/>
      <c r="M14" s="1"/>
      <c r="N14" s="2"/>
      <c r="O14" s="111"/>
    </row>
    <row r="15" spans="2:15">
      <c r="H15" s="3" t="s">
        <v>10</v>
      </c>
      <c r="I15" s="4">
        <f>SUM(I5:I14)</f>
        <v>0</v>
      </c>
      <c r="K15" s="112"/>
      <c r="L15" s="3" t="s">
        <v>10</v>
      </c>
      <c r="M15" s="4">
        <f>SUM(M5:M14)</f>
        <v>0</v>
      </c>
      <c r="N15" s="4">
        <f>SUM(N5:N14)</f>
        <v>0</v>
      </c>
      <c r="O15" s="112"/>
    </row>
    <row r="17" spans="1:21">
      <c r="B17" s="127" t="s">
        <v>2</v>
      </c>
      <c r="C17" s="127"/>
      <c r="E17" s="127" t="s">
        <v>11</v>
      </c>
      <c r="F17" s="127"/>
      <c r="H17" s="127" t="s">
        <v>16</v>
      </c>
      <c r="I17" s="127"/>
      <c r="K17" s="127" t="s">
        <v>18</v>
      </c>
      <c r="L17" s="127"/>
    </row>
    <row r="18" spans="1:21">
      <c r="B18" s="135">
        <f>C12</f>
        <v>0</v>
      </c>
      <c r="C18" s="136"/>
      <c r="D18" s="134" t="s">
        <v>19</v>
      </c>
      <c r="E18" s="135">
        <f>F12</f>
        <v>0</v>
      </c>
      <c r="F18" s="136"/>
      <c r="G18" s="134" t="s">
        <v>19</v>
      </c>
      <c r="H18" s="135">
        <f>I15</f>
        <v>0</v>
      </c>
      <c r="I18" s="136"/>
      <c r="J18" s="134" t="s">
        <v>20</v>
      </c>
      <c r="K18" s="135">
        <f>B18-E18-H18</f>
        <v>0</v>
      </c>
      <c r="L18" s="136"/>
    </row>
    <row r="19" spans="1:21">
      <c r="B19" s="136"/>
      <c r="C19" s="136"/>
      <c r="D19" s="134"/>
      <c r="E19" s="136"/>
      <c r="F19" s="136"/>
      <c r="G19" s="134"/>
      <c r="H19" s="136"/>
      <c r="I19" s="136"/>
      <c r="J19" s="134"/>
      <c r="K19" s="136"/>
      <c r="L19" s="136"/>
    </row>
    <row r="21" spans="1:21">
      <c r="B21" s="127" t="s">
        <v>2</v>
      </c>
      <c r="C21" s="127"/>
      <c r="E21" s="127" t="s">
        <v>11</v>
      </c>
      <c r="F21" s="127"/>
      <c r="H21" s="127" t="s">
        <v>16</v>
      </c>
      <c r="I21" s="127"/>
      <c r="K21" s="127" t="s">
        <v>17</v>
      </c>
      <c r="L21" s="127"/>
      <c r="N21" s="127" t="s">
        <v>22</v>
      </c>
      <c r="O21" s="127"/>
    </row>
    <row r="22" spans="1:21">
      <c r="B22" s="135">
        <f>C16</f>
        <v>0</v>
      </c>
      <c r="C22" s="136"/>
      <c r="D22" s="134" t="s">
        <v>19</v>
      </c>
      <c r="E22" s="135">
        <f>F16</f>
        <v>0</v>
      </c>
      <c r="F22" s="136"/>
      <c r="G22" s="134" t="s">
        <v>19</v>
      </c>
      <c r="H22" s="135">
        <f>I19</f>
        <v>0</v>
      </c>
      <c r="I22" s="136"/>
      <c r="J22" s="134" t="s">
        <v>19</v>
      </c>
      <c r="K22" s="135">
        <f>B22-E22-H22</f>
        <v>0</v>
      </c>
      <c r="L22" s="136"/>
      <c r="M22" s="156" t="s">
        <v>20</v>
      </c>
      <c r="N22" s="135">
        <f>E22-H22-K22</f>
        <v>0</v>
      </c>
      <c r="O22" s="136"/>
    </row>
    <row r="23" spans="1:21">
      <c r="B23" s="136"/>
      <c r="C23" s="136"/>
      <c r="D23" s="134"/>
      <c r="E23" s="136"/>
      <c r="F23" s="136"/>
      <c r="G23" s="134"/>
      <c r="H23" s="136"/>
      <c r="I23" s="136"/>
      <c r="J23" s="134"/>
      <c r="K23" s="136"/>
      <c r="L23" s="136"/>
      <c r="M23" s="156"/>
      <c r="N23" s="136"/>
      <c r="O23" s="136"/>
    </row>
    <row r="25" spans="1:21">
      <c r="B25" s="146" t="s">
        <v>17</v>
      </c>
      <c r="C25" s="146"/>
      <c r="D25" s="139" t="s">
        <v>23</v>
      </c>
      <c r="E25" s="145"/>
      <c r="F25" s="145"/>
      <c r="G25" s="145"/>
      <c r="H25" s="145"/>
      <c r="I25" s="140"/>
      <c r="J25" s="139" t="s">
        <v>25</v>
      </c>
      <c r="K25" s="140"/>
      <c r="L25" s="139" t="s">
        <v>26</v>
      </c>
      <c r="M25" s="140"/>
      <c r="N25" s="139" t="s">
        <v>110</v>
      </c>
      <c r="O25" s="140"/>
      <c r="P25" s="139" t="s">
        <v>27</v>
      </c>
      <c r="Q25" s="140"/>
      <c r="R25" s="146" t="s">
        <v>28</v>
      </c>
      <c r="S25" s="146"/>
      <c r="T25" s="146" t="s">
        <v>30</v>
      </c>
      <c r="U25" s="146"/>
    </row>
    <row r="26" spans="1:21">
      <c r="B26" s="137"/>
      <c r="C26" s="138"/>
      <c r="D26" s="137" t="s">
        <v>80</v>
      </c>
      <c r="E26" s="138"/>
      <c r="F26" s="152" t="s">
        <v>79</v>
      </c>
      <c r="G26" s="152"/>
      <c r="H26" s="141" t="s">
        <v>29</v>
      </c>
      <c r="I26" s="138"/>
      <c r="J26" s="153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5"/>
    </row>
    <row r="27" spans="1:21">
      <c r="B27" s="3" t="s">
        <v>32</v>
      </c>
      <c r="C27" s="3" t="s">
        <v>33</v>
      </c>
      <c r="D27" s="11" t="s">
        <v>31</v>
      </c>
      <c r="E27" s="11" t="s">
        <v>9</v>
      </c>
      <c r="F27" s="11" t="s">
        <v>31</v>
      </c>
      <c r="G27" s="11" t="s">
        <v>9</v>
      </c>
      <c r="H27" s="11" t="s">
        <v>31</v>
      </c>
      <c r="I27" s="11" t="s">
        <v>9</v>
      </c>
      <c r="J27" s="11" t="s">
        <v>31</v>
      </c>
      <c r="K27" s="11" t="s">
        <v>9</v>
      </c>
      <c r="L27" s="11" t="s">
        <v>31</v>
      </c>
      <c r="M27" s="11" t="s">
        <v>9</v>
      </c>
      <c r="N27" s="11" t="s">
        <v>31</v>
      </c>
      <c r="O27" s="11" t="s">
        <v>9</v>
      </c>
      <c r="P27" s="11" t="s">
        <v>31</v>
      </c>
      <c r="Q27" s="11" t="s">
        <v>9</v>
      </c>
      <c r="R27" s="11" t="s">
        <v>31</v>
      </c>
      <c r="S27" s="11" t="s">
        <v>9</v>
      </c>
      <c r="T27" s="11" t="s">
        <v>31</v>
      </c>
      <c r="U27" s="11" t="s">
        <v>9</v>
      </c>
    </row>
    <row r="28" spans="1:21" ht="27">
      <c r="A28" s="113">
        <f t="shared" ref="A28:A58" si="0">WEEKDAY(C28)</f>
        <v>3</v>
      </c>
      <c r="B28" s="9">
        <f>DATE(B1,D1,1)</f>
        <v>44621</v>
      </c>
      <c r="C28" s="10">
        <f>B28</f>
        <v>44621</v>
      </c>
      <c r="D28" s="1"/>
      <c r="E28" s="166"/>
      <c r="F28" s="1"/>
      <c r="G28" s="166"/>
      <c r="H28" s="1"/>
      <c r="I28" s="166"/>
      <c r="J28" s="1"/>
      <c r="K28" s="166"/>
      <c r="L28" s="1"/>
      <c r="M28" s="166"/>
      <c r="N28" s="1"/>
      <c r="O28" s="166"/>
      <c r="P28" s="1"/>
      <c r="Q28" s="166"/>
      <c r="R28" s="1"/>
      <c r="S28" s="166"/>
      <c r="T28" s="1"/>
      <c r="U28" s="166"/>
    </row>
    <row r="29" spans="1:21" ht="27">
      <c r="A29" s="113">
        <f t="shared" si="0"/>
        <v>4</v>
      </c>
      <c r="B29" s="9">
        <f>B28+1</f>
        <v>44622</v>
      </c>
      <c r="C29" s="10">
        <f>B29</f>
        <v>44622</v>
      </c>
      <c r="D29" s="1"/>
      <c r="E29" s="166"/>
      <c r="F29" s="1"/>
      <c r="G29" s="166"/>
      <c r="H29" s="1"/>
      <c r="I29" s="166"/>
      <c r="J29" s="1"/>
      <c r="K29" s="166"/>
      <c r="L29" s="1"/>
      <c r="M29" s="166"/>
      <c r="N29" s="1"/>
      <c r="O29" s="166"/>
      <c r="P29" s="1"/>
      <c r="Q29" s="166"/>
      <c r="R29" s="1"/>
      <c r="S29" s="166"/>
      <c r="T29" s="1"/>
      <c r="U29" s="166"/>
    </row>
    <row r="30" spans="1:21" ht="27">
      <c r="A30" s="113">
        <f t="shared" si="0"/>
        <v>5</v>
      </c>
      <c r="B30" s="9">
        <f t="shared" ref="B30:B58" si="1">B29+1</f>
        <v>44623</v>
      </c>
      <c r="C30" s="10">
        <f t="shared" ref="C30:C58" si="2">B30</f>
        <v>44623</v>
      </c>
      <c r="D30" s="1"/>
      <c r="E30" s="166"/>
      <c r="F30" s="1"/>
      <c r="G30" s="166"/>
      <c r="H30" s="1"/>
      <c r="I30" s="166"/>
      <c r="J30" s="1"/>
      <c r="K30" s="166"/>
      <c r="L30" s="1"/>
      <c r="M30" s="166"/>
      <c r="N30" s="1"/>
      <c r="O30" s="166"/>
      <c r="P30" s="1"/>
      <c r="Q30" s="166"/>
      <c r="R30" s="1"/>
      <c r="S30" s="166"/>
      <c r="T30" s="1"/>
      <c r="U30" s="166"/>
    </row>
    <row r="31" spans="1:21" ht="27">
      <c r="A31" s="113">
        <f t="shared" si="0"/>
        <v>6</v>
      </c>
      <c r="B31" s="9">
        <f t="shared" si="1"/>
        <v>44624</v>
      </c>
      <c r="C31" s="10">
        <f t="shared" si="2"/>
        <v>44624</v>
      </c>
      <c r="D31" s="1"/>
      <c r="E31" s="166"/>
      <c r="F31" s="1"/>
      <c r="G31" s="166"/>
      <c r="H31" s="1"/>
      <c r="I31" s="166"/>
      <c r="J31" s="1"/>
      <c r="K31" s="166"/>
      <c r="L31" s="1"/>
      <c r="M31" s="166"/>
      <c r="N31" s="1"/>
      <c r="O31" s="166"/>
      <c r="P31" s="1"/>
      <c r="Q31" s="166"/>
      <c r="R31" s="1"/>
      <c r="S31" s="166"/>
      <c r="T31" s="1"/>
      <c r="U31" s="166"/>
    </row>
    <row r="32" spans="1:21" ht="27">
      <c r="A32" s="113">
        <f t="shared" si="0"/>
        <v>7</v>
      </c>
      <c r="B32" s="9">
        <f t="shared" si="1"/>
        <v>44625</v>
      </c>
      <c r="C32" s="10">
        <f t="shared" si="2"/>
        <v>44625</v>
      </c>
      <c r="D32" s="1"/>
      <c r="E32" s="166"/>
      <c r="F32" s="1"/>
      <c r="G32" s="166"/>
      <c r="H32" s="1"/>
      <c r="I32" s="166"/>
      <c r="J32" s="1"/>
      <c r="K32" s="166"/>
      <c r="L32" s="1"/>
      <c r="M32" s="166"/>
      <c r="N32" s="1"/>
      <c r="O32" s="166"/>
      <c r="P32" s="1"/>
      <c r="Q32" s="166"/>
      <c r="R32" s="1"/>
      <c r="S32" s="166"/>
      <c r="T32" s="1"/>
      <c r="U32" s="166"/>
    </row>
    <row r="33" spans="1:21" ht="27">
      <c r="A33" s="113">
        <f t="shared" si="0"/>
        <v>1</v>
      </c>
      <c r="B33" s="9">
        <f t="shared" si="1"/>
        <v>44626</v>
      </c>
      <c r="C33" s="10">
        <f t="shared" si="2"/>
        <v>44626</v>
      </c>
      <c r="D33" s="1"/>
      <c r="E33" s="166"/>
      <c r="F33" s="1"/>
      <c r="G33" s="166"/>
      <c r="H33" s="1"/>
      <c r="I33" s="166"/>
      <c r="J33" s="1"/>
      <c r="K33" s="166"/>
      <c r="L33" s="1"/>
      <c r="M33" s="166"/>
      <c r="N33" s="1"/>
      <c r="O33" s="166"/>
      <c r="P33" s="1"/>
      <c r="Q33" s="166"/>
      <c r="R33" s="1"/>
      <c r="S33" s="166"/>
      <c r="T33" s="1"/>
      <c r="U33" s="166"/>
    </row>
    <row r="34" spans="1:21" ht="27">
      <c r="A34" s="113">
        <f t="shared" si="0"/>
        <v>2</v>
      </c>
      <c r="B34" s="9">
        <f t="shared" si="1"/>
        <v>44627</v>
      </c>
      <c r="C34" s="10">
        <f t="shared" si="2"/>
        <v>44627</v>
      </c>
      <c r="D34" s="1"/>
      <c r="E34" s="166"/>
      <c r="F34" s="1"/>
      <c r="G34" s="166"/>
      <c r="H34" s="1"/>
      <c r="I34" s="166"/>
      <c r="J34" s="1"/>
      <c r="K34" s="166"/>
      <c r="L34" s="1"/>
      <c r="M34" s="166"/>
      <c r="N34" s="1"/>
      <c r="O34" s="166"/>
      <c r="P34" s="1"/>
      <c r="Q34" s="166"/>
      <c r="R34" s="1"/>
      <c r="S34" s="166"/>
      <c r="T34" s="1"/>
      <c r="U34" s="166"/>
    </row>
    <row r="35" spans="1:21" ht="27">
      <c r="A35" s="113">
        <f t="shared" si="0"/>
        <v>3</v>
      </c>
      <c r="B35" s="9">
        <f t="shared" si="1"/>
        <v>44628</v>
      </c>
      <c r="C35" s="10">
        <f t="shared" si="2"/>
        <v>44628</v>
      </c>
      <c r="D35" s="1"/>
      <c r="E35" s="166"/>
      <c r="F35" s="1"/>
      <c r="G35" s="166"/>
      <c r="H35" s="1"/>
      <c r="I35" s="166"/>
      <c r="J35" s="1"/>
      <c r="K35" s="166"/>
      <c r="L35" s="1"/>
      <c r="M35" s="166"/>
      <c r="N35" s="1"/>
      <c r="O35" s="166"/>
      <c r="P35" s="1"/>
      <c r="Q35" s="166"/>
      <c r="R35" s="1"/>
      <c r="S35" s="166"/>
      <c r="T35" s="1"/>
      <c r="U35" s="166"/>
    </row>
    <row r="36" spans="1:21" ht="27">
      <c r="A36" s="113">
        <f t="shared" si="0"/>
        <v>4</v>
      </c>
      <c r="B36" s="9">
        <f t="shared" si="1"/>
        <v>44629</v>
      </c>
      <c r="C36" s="10">
        <f t="shared" si="2"/>
        <v>44629</v>
      </c>
      <c r="D36" s="1"/>
      <c r="E36" s="166"/>
      <c r="F36" s="1"/>
      <c r="G36" s="166"/>
      <c r="H36" s="1"/>
      <c r="I36" s="166"/>
      <c r="J36" s="1"/>
      <c r="K36" s="166"/>
      <c r="L36" s="1"/>
      <c r="M36" s="166"/>
      <c r="N36" s="1"/>
      <c r="O36" s="166"/>
      <c r="P36" s="1"/>
      <c r="Q36" s="166"/>
      <c r="R36" s="1"/>
      <c r="S36" s="166"/>
      <c r="T36" s="1"/>
      <c r="U36" s="166"/>
    </row>
    <row r="37" spans="1:21" ht="27">
      <c r="A37" s="113">
        <f t="shared" si="0"/>
        <v>5</v>
      </c>
      <c r="B37" s="9">
        <f t="shared" si="1"/>
        <v>44630</v>
      </c>
      <c r="C37" s="10">
        <f t="shared" si="2"/>
        <v>44630</v>
      </c>
      <c r="D37" s="1"/>
      <c r="E37" s="166"/>
      <c r="F37" s="1"/>
      <c r="G37" s="166"/>
      <c r="H37" s="1"/>
      <c r="I37" s="166"/>
      <c r="J37" s="1"/>
      <c r="K37" s="166"/>
      <c r="L37" s="1"/>
      <c r="M37" s="166"/>
      <c r="N37" s="1"/>
      <c r="O37" s="166"/>
      <c r="P37" s="1"/>
      <c r="Q37" s="166"/>
      <c r="R37" s="1"/>
      <c r="S37" s="166"/>
      <c r="T37" s="1"/>
      <c r="U37" s="166"/>
    </row>
    <row r="38" spans="1:21" ht="27">
      <c r="A38" s="113">
        <f t="shared" si="0"/>
        <v>6</v>
      </c>
      <c r="B38" s="9">
        <f t="shared" si="1"/>
        <v>44631</v>
      </c>
      <c r="C38" s="10">
        <f t="shared" si="2"/>
        <v>44631</v>
      </c>
      <c r="D38" s="1"/>
      <c r="E38" s="166"/>
      <c r="F38" s="1"/>
      <c r="G38" s="166"/>
      <c r="H38" s="1"/>
      <c r="I38" s="166"/>
      <c r="J38" s="1"/>
      <c r="K38" s="166"/>
      <c r="L38" s="1"/>
      <c r="M38" s="166"/>
      <c r="N38" s="1"/>
      <c r="O38" s="166"/>
      <c r="P38" s="1"/>
      <c r="Q38" s="166"/>
      <c r="R38" s="1"/>
      <c r="S38" s="166"/>
      <c r="T38" s="1"/>
      <c r="U38" s="166"/>
    </row>
    <row r="39" spans="1:21" ht="27">
      <c r="A39" s="113">
        <f t="shared" si="0"/>
        <v>7</v>
      </c>
      <c r="B39" s="9">
        <f t="shared" si="1"/>
        <v>44632</v>
      </c>
      <c r="C39" s="10">
        <f t="shared" si="2"/>
        <v>44632</v>
      </c>
      <c r="D39" s="1"/>
      <c r="E39" s="166"/>
      <c r="F39" s="1"/>
      <c r="G39" s="166"/>
      <c r="H39" s="1"/>
      <c r="I39" s="166"/>
      <c r="J39" s="1"/>
      <c r="K39" s="166"/>
      <c r="L39" s="1"/>
      <c r="M39" s="166"/>
      <c r="N39" s="1"/>
      <c r="O39" s="166"/>
      <c r="P39" s="1"/>
      <c r="Q39" s="166"/>
      <c r="R39" s="1"/>
      <c r="S39" s="166"/>
      <c r="T39" s="1"/>
      <c r="U39" s="166"/>
    </row>
    <row r="40" spans="1:21" ht="27">
      <c r="A40" s="113">
        <f t="shared" si="0"/>
        <v>1</v>
      </c>
      <c r="B40" s="9">
        <f t="shared" si="1"/>
        <v>44633</v>
      </c>
      <c r="C40" s="10">
        <f t="shared" si="2"/>
        <v>44633</v>
      </c>
      <c r="D40" s="1"/>
      <c r="E40" s="166"/>
      <c r="F40" s="1"/>
      <c r="G40" s="166"/>
      <c r="H40" s="1"/>
      <c r="I40" s="166"/>
      <c r="J40" s="1"/>
      <c r="K40" s="166"/>
      <c r="L40" s="1"/>
      <c r="M40" s="166"/>
      <c r="N40" s="1"/>
      <c r="O40" s="166"/>
      <c r="P40" s="1"/>
      <c r="Q40" s="166"/>
      <c r="R40" s="1"/>
      <c r="S40" s="166"/>
      <c r="T40" s="1"/>
      <c r="U40" s="166"/>
    </row>
    <row r="41" spans="1:21" ht="27">
      <c r="A41" s="113">
        <f t="shared" si="0"/>
        <v>2</v>
      </c>
      <c r="B41" s="9">
        <f t="shared" si="1"/>
        <v>44634</v>
      </c>
      <c r="C41" s="10">
        <f t="shared" si="2"/>
        <v>44634</v>
      </c>
      <c r="D41" s="1"/>
      <c r="E41" s="166"/>
      <c r="F41" s="1"/>
      <c r="G41" s="166"/>
      <c r="H41" s="1"/>
      <c r="I41" s="166"/>
      <c r="J41" s="1"/>
      <c r="K41" s="166"/>
      <c r="L41" s="1"/>
      <c r="M41" s="166"/>
      <c r="N41" s="1"/>
      <c r="O41" s="166"/>
      <c r="P41" s="1"/>
      <c r="Q41" s="166"/>
      <c r="R41" s="1"/>
      <c r="S41" s="166"/>
      <c r="T41" s="1"/>
      <c r="U41" s="166"/>
    </row>
    <row r="42" spans="1:21" ht="27">
      <c r="A42" s="113">
        <f t="shared" si="0"/>
        <v>3</v>
      </c>
      <c r="B42" s="9">
        <f t="shared" si="1"/>
        <v>44635</v>
      </c>
      <c r="C42" s="10">
        <f t="shared" si="2"/>
        <v>44635</v>
      </c>
      <c r="D42" s="1"/>
      <c r="E42" s="166"/>
      <c r="F42" s="1"/>
      <c r="G42" s="166"/>
      <c r="H42" s="1"/>
      <c r="I42" s="166"/>
      <c r="J42" s="1"/>
      <c r="K42" s="166"/>
      <c r="L42" s="1"/>
      <c r="M42" s="166"/>
      <c r="N42" s="1"/>
      <c r="O42" s="166"/>
      <c r="P42" s="1"/>
      <c r="Q42" s="166"/>
      <c r="R42" s="1"/>
      <c r="S42" s="166"/>
      <c r="T42" s="1"/>
      <c r="U42" s="166"/>
    </row>
    <row r="43" spans="1:21" ht="27">
      <c r="A43" s="113">
        <f t="shared" si="0"/>
        <v>4</v>
      </c>
      <c r="B43" s="9">
        <f t="shared" si="1"/>
        <v>44636</v>
      </c>
      <c r="C43" s="10">
        <f t="shared" si="2"/>
        <v>44636</v>
      </c>
      <c r="D43" s="1"/>
      <c r="E43" s="166"/>
      <c r="F43" s="1"/>
      <c r="G43" s="166"/>
      <c r="H43" s="1"/>
      <c r="I43" s="166"/>
      <c r="J43" s="1"/>
      <c r="K43" s="166"/>
      <c r="L43" s="1"/>
      <c r="M43" s="166"/>
      <c r="N43" s="1"/>
      <c r="O43" s="166"/>
      <c r="P43" s="1"/>
      <c r="Q43" s="166"/>
      <c r="R43" s="1"/>
      <c r="S43" s="166"/>
      <c r="T43" s="1"/>
      <c r="U43" s="166"/>
    </row>
    <row r="44" spans="1:21" ht="27">
      <c r="A44" s="113">
        <f t="shared" si="0"/>
        <v>5</v>
      </c>
      <c r="B44" s="9">
        <f t="shared" si="1"/>
        <v>44637</v>
      </c>
      <c r="C44" s="10">
        <f t="shared" si="2"/>
        <v>44637</v>
      </c>
      <c r="D44" s="1"/>
      <c r="E44" s="166"/>
      <c r="F44" s="1"/>
      <c r="G44" s="166"/>
      <c r="H44" s="1"/>
      <c r="I44" s="166"/>
      <c r="J44" s="1"/>
      <c r="K44" s="166"/>
      <c r="L44" s="1"/>
      <c r="M44" s="166"/>
      <c r="N44" s="1"/>
      <c r="O44" s="166"/>
      <c r="P44" s="1"/>
      <c r="Q44" s="166"/>
      <c r="R44" s="1"/>
      <c r="S44" s="166"/>
      <c r="T44" s="1"/>
      <c r="U44" s="166"/>
    </row>
    <row r="45" spans="1:21" ht="27">
      <c r="A45" s="113">
        <f t="shared" si="0"/>
        <v>6</v>
      </c>
      <c r="B45" s="9">
        <f t="shared" si="1"/>
        <v>44638</v>
      </c>
      <c r="C45" s="10">
        <f t="shared" si="2"/>
        <v>44638</v>
      </c>
      <c r="D45" s="1"/>
      <c r="E45" s="166"/>
      <c r="F45" s="1"/>
      <c r="G45" s="166"/>
      <c r="H45" s="1"/>
      <c r="I45" s="166"/>
      <c r="J45" s="1"/>
      <c r="K45" s="166"/>
      <c r="L45" s="1"/>
      <c r="M45" s="166"/>
      <c r="N45" s="1"/>
      <c r="O45" s="166"/>
      <c r="P45" s="1"/>
      <c r="Q45" s="166"/>
      <c r="R45" s="1"/>
      <c r="S45" s="166"/>
      <c r="T45" s="1"/>
      <c r="U45" s="166"/>
    </row>
    <row r="46" spans="1:21" ht="27">
      <c r="A46" s="113">
        <f t="shared" si="0"/>
        <v>7</v>
      </c>
      <c r="B46" s="9">
        <f t="shared" si="1"/>
        <v>44639</v>
      </c>
      <c r="C46" s="10">
        <f t="shared" si="2"/>
        <v>44639</v>
      </c>
      <c r="D46" s="1"/>
      <c r="E46" s="166"/>
      <c r="F46" s="1"/>
      <c r="G46" s="166"/>
      <c r="H46" s="1"/>
      <c r="I46" s="166"/>
      <c r="J46" s="1"/>
      <c r="K46" s="166"/>
      <c r="L46" s="1"/>
      <c r="M46" s="166"/>
      <c r="N46" s="1"/>
      <c r="O46" s="166"/>
      <c r="P46" s="1"/>
      <c r="Q46" s="166"/>
      <c r="R46" s="1"/>
      <c r="S46" s="166"/>
      <c r="T46" s="1"/>
      <c r="U46" s="166"/>
    </row>
    <row r="47" spans="1:21" ht="27">
      <c r="A47" s="113">
        <f t="shared" si="0"/>
        <v>1</v>
      </c>
      <c r="B47" s="9">
        <f t="shared" si="1"/>
        <v>44640</v>
      </c>
      <c r="C47" s="10">
        <f t="shared" si="2"/>
        <v>44640</v>
      </c>
      <c r="D47" s="1"/>
      <c r="E47" s="166"/>
      <c r="F47" s="1"/>
      <c r="G47" s="166"/>
      <c r="H47" s="1"/>
      <c r="I47" s="166"/>
      <c r="J47" s="1"/>
      <c r="K47" s="166"/>
      <c r="L47" s="1"/>
      <c r="M47" s="166"/>
      <c r="N47" s="1"/>
      <c r="O47" s="166"/>
      <c r="P47" s="1"/>
      <c r="Q47" s="166"/>
      <c r="R47" s="1"/>
      <c r="S47" s="166"/>
      <c r="T47" s="1"/>
      <c r="U47" s="166"/>
    </row>
    <row r="48" spans="1:21" ht="27">
      <c r="A48" s="113">
        <f t="shared" si="0"/>
        <v>2</v>
      </c>
      <c r="B48" s="9">
        <f t="shared" si="1"/>
        <v>44641</v>
      </c>
      <c r="C48" s="10">
        <f t="shared" si="2"/>
        <v>44641</v>
      </c>
      <c r="D48" s="1"/>
      <c r="E48" s="166"/>
      <c r="F48" s="1"/>
      <c r="G48" s="166"/>
      <c r="H48" s="1"/>
      <c r="I48" s="166"/>
      <c r="J48" s="1"/>
      <c r="K48" s="166"/>
      <c r="L48" s="1"/>
      <c r="M48" s="166"/>
      <c r="N48" s="1"/>
      <c r="O48" s="166"/>
      <c r="P48" s="1"/>
      <c r="Q48" s="166"/>
      <c r="R48" s="1"/>
      <c r="S48" s="166"/>
      <c r="T48" s="1"/>
      <c r="U48" s="166"/>
    </row>
    <row r="49" spans="1:21" ht="27">
      <c r="A49" s="113">
        <f t="shared" si="0"/>
        <v>3</v>
      </c>
      <c r="B49" s="9">
        <f t="shared" si="1"/>
        <v>44642</v>
      </c>
      <c r="C49" s="10">
        <f t="shared" si="2"/>
        <v>44642</v>
      </c>
      <c r="D49" s="1"/>
      <c r="E49" s="166"/>
      <c r="F49" s="1"/>
      <c r="G49" s="166"/>
      <c r="H49" s="1"/>
      <c r="I49" s="166"/>
      <c r="J49" s="1"/>
      <c r="K49" s="166"/>
      <c r="L49" s="1"/>
      <c r="M49" s="166"/>
      <c r="N49" s="1"/>
      <c r="O49" s="166"/>
      <c r="P49" s="1"/>
      <c r="Q49" s="166"/>
      <c r="R49" s="1"/>
      <c r="S49" s="166"/>
      <c r="T49" s="1"/>
      <c r="U49" s="166"/>
    </row>
    <row r="50" spans="1:21" ht="27">
      <c r="A50" s="113">
        <f t="shared" si="0"/>
        <v>4</v>
      </c>
      <c r="B50" s="9">
        <f t="shared" si="1"/>
        <v>44643</v>
      </c>
      <c r="C50" s="10">
        <f t="shared" si="2"/>
        <v>44643</v>
      </c>
      <c r="D50" s="1"/>
      <c r="E50" s="166"/>
      <c r="F50" s="1"/>
      <c r="G50" s="166"/>
      <c r="H50" s="1"/>
      <c r="I50" s="166"/>
      <c r="J50" s="1"/>
      <c r="K50" s="166"/>
      <c r="L50" s="1"/>
      <c r="M50" s="166"/>
      <c r="N50" s="1"/>
      <c r="O50" s="166"/>
      <c r="P50" s="1"/>
      <c r="Q50" s="166"/>
      <c r="R50" s="1"/>
      <c r="S50" s="166"/>
      <c r="T50" s="1"/>
      <c r="U50" s="166"/>
    </row>
    <row r="51" spans="1:21" ht="27">
      <c r="A51" s="113">
        <f t="shared" si="0"/>
        <v>5</v>
      </c>
      <c r="B51" s="9">
        <f t="shared" si="1"/>
        <v>44644</v>
      </c>
      <c r="C51" s="10">
        <f t="shared" si="2"/>
        <v>44644</v>
      </c>
      <c r="D51" s="1"/>
      <c r="E51" s="166"/>
      <c r="F51" s="1"/>
      <c r="G51" s="166"/>
      <c r="H51" s="1"/>
      <c r="I51" s="166"/>
      <c r="J51" s="1"/>
      <c r="K51" s="166"/>
      <c r="L51" s="1"/>
      <c r="M51" s="166"/>
      <c r="N51" s="1"/>
      <c r="O51" s="166"/>
      <c r="P51" s="1"/>
      <c r="Q51" s="166"/>
      <c r="R51" s="1"/>
      <c r="S51" s="166"/>
      <c r="T51" s="1"/>
      <c r="U51" s="166"/>
    </row>
    <row r="52" spans="1:21" ht="27">
      <c r="A52" s="113">
        <f t="shared" si="0"/>
        <v>6</v>
      </c>
      <c r="B52" s="9">
        <f t="shared" si="1"/>
        <v>44645</v>
      </c>
      <c r="C52" s="10">
        <f t="shared" si="2"/>
        <v>44645</v>
      </c>
      <c r="D52" s="1"/>
      <c r="E52" s="166"/>
      <c r="F52" s="1"/>
      <c r="G52" s="166"/>
      <c r="H52" s="1"/>
      <c r="I52" s="166"/>
      <c r="J52" s="1"/>
      <c r="K52" s="166"/>
      <c r="L52" s="1"/>
      <c r="M52" s="166"/>
      <c r="N52" s="1"/>
      <c r="O52" s="166"/>
      <c r="P52" s="1"/>
      <c r="Q52" s="166"/>
      <c r="R52" s="1"/>
      <c r="S52" s="166"/>
      <c r="T52" s="1"/>
      <c r="U52" s="166"/>
    </row>
    <row r="53" spans="1:21" ht="27">
      <c r="A53" s="113">
        <f t="shared" si="0"/>
        <v>7</v>
      </c>
      <c r="B53" s="9">
        <f t="shared" si="1"/>
        <v>44646</v>
      </c>
      <c r="C53" s="10">
        <f t="shared" si="2"/>
        <v>44646</v>
      </c>
      <c r="D53" s="1"/>
      <c r="E53" s="166"/>
      <c r="F53" s="1"/>
      <c r="G53" s="166"/>
      <c r="H53" s="1"/>
      <c r="I53" s="166"/>
      <c r="J53" s="1"/>
      <c r="K53" s="166"/>
      <c r="L53" s="1"/>
      <c r="M53" s="166"/>
      <c r="N53" s="1"/>
      <c r="O53" s="166"/>
      <c r="P53" s="1"/>
      <c r="Q53" s="166"/>
      <c r="R53" s="1"/>
      <c r="S53" s="166"/>
      <c r="T53" s="1"/>
      <c r="U53" s="166"/>
    </row>
    <row r="54" spans="1:21" ht="27">
      <c r="A54" s="113">
        <f t="shared" si="0"/>
        <v>1</v>
      </c>
      <c r="B54" s="9">
        <f t="shared" si="1"/>
        <v>44647</v>
      </c>
      <c r="C54" s="10">
        <f t="shared" si="2"/>
        <v>44647</v>
      </c>
      <c r="D54" s="1"/>
      <c r="E54" s="166"/>
      <c r="F54" s="1"/>
      <c r="G54" s="166"/>
      <c r="H54" s="1"/>
      <c r="I54" s="166"/>
      <c r="J54" s="1"/>
      <c r="K54" s="166"/>
      <c r="L54" s="1"/>
      <c r="M54" s="166"/>
      <c r="N54" s="1"/>
      <c r="O54" s="166"/>
      <c r="P54" s="1"/>
      <c r="Q54" s="166"/>
      <c r="R54" s="1"/>
      <c r="S54" s="166"/>
      <c r="T54" s="1"/>
      <c r="U54" s="166"/>
    </row>
    <row r="55" spans="1:21" ht="27">
      <c r="A55" s="113">
        <f t="shared" si="0"/>
        <v>2</v>
      </c>
      <c r="B55" s="9">
        <f t="shared" si="1"/>
        <v>44648</v>
      </c>
      <c r="C55" s="10">
        <f t="shared" si="2"/>
        <v>44648</v>
      </c>
      <c r="D55" s="1"/>
      <c r="E55" s="166"/>
      <c r="F55" s="1"/>
      <c r="G55" s="166"/>
      <c r="H55" s="1"/>
      <c r="I55" s="166"/>
      <c r="J55" s="1"/>
      <c r="K55" s="166"/>
      <c r="L55" s="1"/>
      <c r="M55" s="166"/>
      <c r="N55" s="1"/>
      <c r="O55" s="166"/>
      <c r="P55" s="1"/>
      <c r="Q55" s="166"/>
      <c r="R55" s="1"/>
      <c r="S55" s="166"/>
      <c r="T55" s="1"/>
      <c r="U55" s="166"/>
    </row>
    <row r="56" spans="1:21" ht="27">
      <c r="A56" s="113">
        <f t="shared" si="0"/>
        <v>3</v>
      </c>
      <c r="B56" s="9">
        <f t="shared" si="1"/>
        <v>44649</v>
      </c>
      <c r="C56" s="10">
        <f t="shared" si="2"/>
        <v>44649</v>
      </c>
      <c r="D56" s="1"/>
      <c r="E56" s="166"/>
      <c r="F56" s="1"/>
      <c r="G56" s="166"/>
      <c r="H56" s="1"/>
      <c r="I56" s="166"/>
      <c r="J56" s="1"/>
      <c r="K56" s="166"/>
      <c r="L56" s="1"/>
      <c r="M56" s="166"/>
      <c r="N56" s="1"/>
      <c r="O56" s="166"/>
      <c r="P56" s="1"/>
      <c r="Q56" s="166"/>
      <c r="R56" s="1"/>
      <c r="S56" s="166"/>
      <c r="T56" s="1"/>
      <c r="U56" s="166"/>
    </row>
    <row r="57" spans="1:21" ht="27">
      <c r="A57" s="113">
        <f t="shared" si="0"/>
        <v>4</v>
      </c>
      <c r="B57" s="9">
        <f t="shared" si="1"/>
        <v>44650</v>
      </c>
      <c r="C57" s="10">
        <f t="shared" si="2"/>
        <v>44650</v>
      </c>
      <c r="D57" s="1"/>
      <c r="E57" s="166"/>
      <c r="F57" s="1"/>
      <c r="G57" s="166"/>
      <c r="H57" s="1"/>
      <c r="I57" s="166"/>
      <c r="J57" s="1"/>
      <c r="K57" s="166"/>
      <c r="L57" s="1"/>
      <c r="M57" s="166"/>
      <c r="N57" s="1"/>
      <c r="O57" s="166"/>
      <c r="P57" s="1"/>
      <c r="Q57" s="166"/>
      <c r="R57" s="1"/>
      <c r="S57" s="166"/>
      <c r="T57" s="1"/>
      <c r="U57" s="166"/>
    </row>
    <row r="58" spans="1:21" ht="27">
      <c r="A58" s="113">
        <f t="shared" si="0"/>
        <v>5</v>
      </c>
      <c r="B58" s="9">
        <f t="shared" si="1"/>
        <v>44651</v>
      </c>
      <c r="C58" s="10">
        <f t="shared" si="2"/>
        <v>44651</v>
      </c>
      <c r="D58" s="1"/>
      <c r="E58" s="166"/>
      <c r="F58" s="1"/>
      <c r="G58" s="166"/>
      <c r="H58" s="1"/>
      <c r="I58" s="166"/>
      <c r="J58" s="1"/>
      <c r="K58" s="166"/>
      <c r="L58" s="1"/>
      <c r="M58" s="166"/>
      <c r="N58" s="1"/>
      <c r="O58" s="166"/>
      <c r="P58" s="1"/>
      <c r="Q58" s="166"/>
      <c r="R58" s="1"/>
      <c r="S58" s="166"/>
      <c r="T58" s="1"/>
      <c r="U58" s="166"/>
    </row>
    <row r="59" spans="1:21">
      <c r="B59" s="149" t="s">
        <v>10</v>
      </c>
      <c r="C59" s="150"/>
      <c r="D59" s="142">
        <f>SUM(E28:E58)</f>
        <v>0</v>
      </c>
      <c r="E59" s="144"/>
      <c r="F59" s="142">
        <f>SUM(G28:G58)</f>
        <v>0</v>
      </c>
      <c r="G59" s="144"/>
      <c r="H59" s="142">
        <f>SUM(I28:I58)</f>
        <v>0</v>
      </c>
      <c r="I59" s="144"/>
      <c r="J59" s="142">
        <f>SUM(K28:K58)</f>
        <v>0</v>
      </c>
      <c r="K59" s="144"/>
      <c r="L59" s="142">
        <f t="shared" ref="L59" si="3">SUM(M28:M58)</f>
        <v>0</v>
      </c>
      <c r="M59" s="144"/>
      <c r="N59" s="142">
        <f t="shared" ref="N59" si="4">SUM(O28:O58)</f>
        <v>0</v>
      </c>
      <c r="O59" s="144"/>
      <c r="P59" s="142">
        <f t="shared" ref="P59" si="5">SUM(Q28:Q58)</f>
        <v>0</v>
      </c>
      <c r="Q59" s="144"/>
      <c r="R59" s="142">
        <f t="shared" ref="R59" si="6">SUM(S28:S58)</f>
        <v>0</v>
      </c>
      <c r="S59" s="144"/>
      <c r="T59" s="142">
        <f t="shared" ref="T59" si="7">SUM(U28:U58)</f>
        <v>0</v>
      </c>
      <c r="U59" s="144"/>
    </row>
  </sheetData>
  <mergeCells count="54">
    <mergeCell ref="O5:O7"/>
    <mergeCell ref="K3:O3"/>
    <mergeCell ref="B26:C26"/>
    <mergeCell ref="D26:E26"/>
    <mergeCell ref="F26:G26"/>
    <mergeCell ref="H26:I26"/>
    <mergeCell ref="J26:U26"/>
    <mergeCell ref="K22:L23"/>
    <mergeCell ref="M22:M23"/>
    <mergeCell ref="N22:O23"/>
    <mergeCell ref="B25:C25"/>
    <mergeCell ref="B22:C23"/>
    <mergeCell ref="D22:D23"/>
    <mergeCell ref="E22:F23"/>
    <mergeCell ref="G22:G23"/>
    <mergeCell ref="H22:I23"/>
    <mergeCell ref="R59:S59"/>
    <mergeCell ref="T25:U25"/>
    <mergeCell ref="T59:U59"/>
    <mergeCell ref="D25:I25"/>
    <mergeCell ref="P25:Q25"/>
    <mergeCell ref="R25:S25"/>
    <mergeCell ref="L59:M59"/>
    <mergeCell ref="N59:O59"/>
    <mergeCell ref="P59:Q59"/>
    <mergeCell ref="J25:K25"/>
    <mergeCell ref="L25:M25"/>
    <mergeCell ref="N25:O25"/>
    <mergeCell ref="B59:C59"/>
    <mergeCell ref="D59:E59"/>
    <mergeCell ref="F59:G59"/>
    <mergeCell ref="H59:I59"/>
    <mergeCell ref="J59:K59"/>
    <mergeCell ref="J22:J23"/>
    <mergeCell ref="N21:O21"/>
    <mergeCell ref="B18:C19"/>
    <mergeCell ref="D18:D19"/>
    <mergeCell ref="E18:F19"/>
    <mergeCell ref="G18:G19"/>
    <mergeCell ref="H18:I19"/>
    <mergeCell ref="J18:J19"/>
    <mergeCell ref="K18:L19"/>
    <mergeCell ref="B21:C21"/>
    <mergeCell ref="E21:F21"/>
    <mergeCell ref="H21:I21"/>
    <mergeCell ref="K21:L21"/>
    <mergeCell ref="K17:L17"/>
    <mergeCell ref="K5:K7"/>
    <mergeCell ref="B3:C3"/>
    <mergeCell ref="E3:F3"/>
    <mergeCell ref="H3:I3"/>
    <mergeCell ref="B17:C17"/>
    <mergeCell ref="E17:F17"/>
    <mergeCell ref="H17:I17"/>
  </mergeCells>
  <phoneticPr fontId="1"/>
  <conditionalFormatting sqref="B28:C58">
    <cfRule type="expression" dxfId="7" priority="2">
      <formula>COUNTIF(祝日,$B28)=1</formula>
    </cfRule>
    <cfRule type="expression" dxfId="6" priority="5">
      <formula>$A28=1</formula>
    </cfRule>
    <cfRule type="expression" dxfId="5" priority="6">
      <formula>$A28=7</formula>
    </cfRule>
  </conditionalFormatting>
  <conditionalFormatting sqref="B28:U58">
    <cfRule type="expression" dxfId="4" priority="3">
      <formula>$A28=7</formula>
    </cfRule>
    <cfRule type="expression" dxfId="3" priority="4">
      <formula>$A28=1</formula>
    </cfRule>
  </conditionalFormatting>
  <conditionalFormatting sqref="B28:U59">
    <cfRule type="expression" dxfId="2" priority="1">
      <formula>COUNTIF(祝日,$B28)=1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0C68A-3134-7B43-B4EA-BC356888B95E}">
  <dimension ref="B1:P35"/>
  <sheetViews>
    <sheetView showGridLines="0" zoomScaleNormal="100" workbookViewId="0"/>
  </sheetViews>
  <sheetFormatPr baseColWidth="10" defaultColWidth="7.5703125" defaultRowHeight="20"/>
  <cols>
    <col min="1" max="1" width="2.28515625" style="27" customWidth="1"/>
    <col min="2" max="2" width="13.42578125" style="27" customWidth="1"/>
    <col min="3" max="3" width="17.7109375" style="27" customWidth="1"/>
    <col min="4" max="16" width="13.5703125" style="27" customWidth="1"/>
    <col min="17" max="16384" width="7.5703125" style="27"/>
  </cols>
  <sheetData>
    <row r="1" spans="2:16" ht="46.5" customHeight="1">
      <c r="B1" s="25" t="s">
        <v>96</v>
      </c>
      <c r="C1" s="26"/>
    </row>
    <row r="2" spans="2:16" ht="23.25" customHeight="1" thickBot="1"/>
    <row r="3" spans="2:16" ht="22" thickTop="1" thickBot="1">
      <c r="B3" s="28"/>
      <c r="C3" s="29"/>
      <c r="D3" s="30" t="s">
        <v>97</v>
      </c>
      <c r="E3" s="30" t="s">
        <v>98</v>
      </c>
      <c r="F3" s="30" t="s">
        <v>95</v>
      </c>
      <c r="G3" s="30" t="s">
        <v>86</v>
      </c>
      <c r="H3" s="30" t="s">
        <v>87</v>
      </c>
      <c r="I3" s="30" t="s">
        <v>88</v>
      </c>
      <c r="J3" s="30" t="s">
        <v>89</v>
      </c>
      <c r="K3" s="30" t="s">
        <v>90</v>
      </c>
      <c r="L3" s="30" t="s">
        <v>91</v>
      </c>
      <c r="M3" s="30" t="s">
        <v>92</v>
      </c>
      <c r="N3" s="30" t="s">
        <v>93</v>
      </c>
      <c r="O3" s="30" t="s">
        <v>94</v>
      </c>
      <c r="P3" s="31" t="s">
        <v>99</v>
      </c>
    </row>
    <row r="4" spans="2:16" ht="22" thickTop="1">
      <c r="B4" s="157" t="s">
        <v>100</v>
      </c>
      <c r="C4" s="32" t="str">
        <f>サンプル!B5</f>
        <v>夫給料</v>
      </c>
      <c r="D4" s="33">
        <f>サンプル!$C$5</f>
        <v>0</v>
      </c>
      <c r="E4" s="33"/>
      <c r="F4" s="33"/>
      <c r="G4" s="33"/>
      <c r="H4" s="33"/>
      <c r="I4" s="33"/>
      <c r="J4" s="33"/>
      <c r="K4" s="33"/>
      <c r="L4" s="34"/>
      <c r="M4" s="33"/>
      <c r="N4" s="33"/>
      <c r="O4" s="34"/>
      <c r="P4" s="35">
        <f t="shared" ref="P4:P8" si="0">SUM(H4:O4)</f>
        <v>0</v>
      </c>
    </row>
    <row r="5" spans="2:16" ht="21">
      <c r="B5" s="157"/>
      <c r="C5" s="36" t="str">
        <f>サンプル!B6</f>
        <v>夫ボーナス</v>
      </c>
      <c r="D5" s="37"/>
      <c r="E5" s="37"/>
      <c r="F5" s="37"/>
      <c r="G5" s="37"/>
      <c r="H5" s="37"/>
      <c r="I5" s="37"/>
      <c r="J5" s="37"/>
      <c r="K5" s="37"/>
      <c r="L5" s="38"/>
      <c r="M5" s="37"/>
      <c r="N5" s="37"/>
      <c r="O5" s="38"/>
      <c r="P5" s="39">
        <f t="shared" si="0"/>
        <v>0</v>
      </c>
    </row>
    <row r="6" spans="2:16" ht="21">
      <c r="B6" s="157"/>
      <c r="C6" s="40" t="str">
        <f>サンプル!B7</f>
        <v>妻給料</v>
      </c>
      <c r="D6" s="41"/>
      <c r="E6" s="41"/>
      <c r="F6" s="41"/>
      <c r="G6" s="41"/>
      <c r="H6" s="41"/>
      <c r="I6" s="41"/>
      <c r="J6" s="41"/>
      <c r="K6" s="41"/>
      <c r="L6" s="42"/>
      <c r="M6" s="41"/>
      <c r="N6" s="41"/>
      <c r="O6" s="42"/>
      <c r="P6" s="43">
        <f t="shared" si="0"/>
        <v>0</v>
      </c>
    </row>
    <row r="7" spans="2:16" ht="21">
      <c r="B7" s="157"/>
      <c r="C7" s="36" t="str">
        <f>サンプル!B8</f>
        <v>妻ボーナス</v>
      </c>
      <c r="D7" s="44"/>
      <c r="E7" s="44"/>
      <c r="F7" s="44"/>
      <c r="G7" s="44"/>
      <c r="H7" s="44"/>
      <c r="I7" s="44"/>
      <c r="J7" s="44"/>
      <c r="K7" s="44"/>
      <c r="L7" s="45"/>
      <c r="M7" s="44"/>
      <c r="N7" s="44"/>
      <c r="O7" s="45"/>
      <c r="P7" s="46">
        <f t="shared" si="0"/>
        <v>0</v>
      </c>
    </row>
    <row r="8" spans="2:16" ht="21">
      <c r="B8" s="157"/>
      <c r="C8" s="40" t="str">
        <f>サンプル!B9</f>
        <v>児童手当</v>
      </c>
      <c r="D8" s="47"/>
      <c r="E8" s="47"/>
      <c r="F8" s="47"/>
      <c r="G8" s="47"/>
      <c r="H8" s="47"/>
      <c r="I8" s="47"/>
      <c r="J8" s="47"/>
      <c r="K8" s="47"/>
      <c r="L8" s="48"/>
      <c r="M8" s="47"/>
      <c r="N8" s="47"/>
      <c r="O8" s="48"/>
      <c r="P8" s="43">
        <f t="shared" si="0"/>
        <v>0</v>
      </c>
    </row>
    <row r="9" spans="2:16" ht="22" thickBot="1">
      <c r="B9" s="157"/>
      <c r="C9" s="36" t="str">
        <f>サンプル!B10</f>
        <v>臨時収入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</row>
    <row r="10" spans="2:16" ht="23" thickTop="1" thickBot="1">
      <c r="B10" s="158"/>
      <c r="C10" s="53" t="s">
        <v>101</v>
      </c>
      <c r="D10" s="54">
        <f>SUM(D4:D9)</f>
        <v>0</v>
      </c>
      <c r="E10" s="54">
        <f t="shared" ref="E10:O10" si="1">SUM(E4:E9)</f>
        <v>0</v>
      </c>
      <c r="F10" s="54">
        <f t="shared" si="1"/>
        <v>0</v>
      </c>
      <c r="G10" s="54">
        <f t="shared" si="1"/>
        <v>0</v>
      </c>
      <c r="H10" s="54">
        <f t="shared" si="1"/>
        <v>0</v>
      </c>
      <c r="I10" s="54">
        <f t="shared" si="1"/>
        <v>0</v>
      </c>
      <c r="J10" s="54">
        <f t="shared" si="1"/>
        <v>0</v>
      </c>
      <c r="K10" s="54">
        <f t="shared" si="1"/>
        <v>0</v>
      </c>
      <c r="L10" s="54">
        <f t="shared" si="1"/>
        <v>0</v>
      </c>
      <c r="M10" s="54">
        <f t="shared" si="1"/>
        <v>0</v>
      </c>
      <c r="N10" s="54">
        <f t="shared" si="1"/>
        <v>0</v>
      </c>
      <c r="O10" s="54">
        <f t="shared" si="1"/>
        <v>0</v>
      </c>
      <c r="P10" s="55">
        <f>SUM(P4:P9)</f>
        <v>0</v>
      </c>
    </row>
    <row r="11" spans="2:16" ht="22" thickTop="1">
      <c r="B11" s="159" t="s">
        <v>102</v>
      </c>
      <c r="C11" s="57" t="str">
        <f>サンプル!E5</f>
        <v>子供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>
        <f t="shared" ref="P11:P13" si="2">SUM(H11:O11)</f>
        <v>0</v>
      </c>
    </row>
    <row r="12" spans="2:16" ht="21">
      <c r="B12" s="160"/>
      <c r="C12" s="60" t="str">
        <f>サンプル!E6</f>
        <v>夫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52">
        <f t="shared" si="2"/>
        <v>0</v>
      </c>
    </row>
    <row r="13" spans="2:16" ht="21">
      <c r="B13" s="160"/>
      <c r="C13" s="62" t="str">
        <f>サンプル!E7</f>
        <v>妻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56">
        <f t="shared" si="2"/>
        <v>0</v>
      </c>
    </row>
    <row r="14" spans="2:16" ht="22" thickBot="1">
      <c r="B14" s="160"/>
      <c r="C14" s="63" t="str">
        <f>サンプル!E8</f>
        <v>NISA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</row>
    <row r="15" spans="2:16" ht="23" thickTop="1" thickBot="1">
      <c r="B15" s="160"/>
      <c r="C15" s="64" t="s">
        <v>103</v>
      </c>
      <c r="D15" s="65">
        <f>SUM(D11:D14)</f>
        <v>0</v>
      </c>
      <c r="E15" s="65">
        <f t="shared" ref="E15:O15" si="3">SUM(E11:E14)</f>
        <v>0</v>
      </c>
      <c r="F15" s="65">
        <f t="shared" si="3"/>
        <v>0</v>
      </c>
      <c r="G15" s="65">
        <f t="shared" si="3"/>
        <v>0</v>
      </c>
      <c r="H15" s="65">
        <f t="shared" si="3"/>
        <v>0</v>
      </c>
      <c r="I15" s="65">
        <f t="shared" si="3"/>
        <v>0</v>
      </c>
      <c r="J15" s="65">
        <f t="shared" si="3"/>
        <v>0</v>
      </c>
      <c r="K15" s="65">
        <f t="shared" si="3"/>
        <v>0</v>
      </c>
      <c r="L15" s="65">
        <f t="shared" si="3"/>
        <v>0</v>
      </c>
      <c r="M15" s="65">
        <f t="shared" si="3"/>
        <v>0</v>
      </c>
      <c r="N15" s="65">
        <f t="shared" si="3"/>
        <v>0</v>
      </c>
      <c r="O15" s="65">
        <f t="shared" si="3"/>
        <v>0</v>
      </c>
      <c r="P15" s="66">
        <f>SUM(P11:P14)</f>
        <v>0</v>
      </c>
    </row>
    <row r="16" spans="2:16" ht="22" thickTop="1">
      <c r="B16" s="161" t="s">
        <v>104</v>
      </c>
      <c r="C16" s="67" t="str">
        <f>サンプル!H5</f>
        <v>住宅費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5">
        <f t="shared" ref="P16:P21" si="4">SUM(H16:O16)</f>
        <v>0</v>
      </c>
    </row>
    <row r="17" spans="2:16" ht="21">
      <c r="B17" s="162"/>
      <c r="C17" s="60" t="str">
        <f>サンプル!H6</f>
        <v>水道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9">
        <f t="shared" si="4"/>
        <v>0</v>
      </c>
    </row>
    <row r="18" spans="2:16" ht="21">
      <c r="B18" s="162"/>
      <c r="C18" s="62" t="str">
        <f>サンプル!H7</f>
        <v>電気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3">
        <f t="shared" si="4"/>
        <v>0</v>
      </c>
    </row>
    <row r="19" spans="2:16" ht="21">
      <c r="B19" s="162"/>
      <c r="C19" s="63" t="str">
        <f>サンプル!H8</f>
        <v>ガス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6">
        <f t="shared" si="4"/>
        <v>0</v>
      </c>
    </row>
    <row r="20" spans="2:16" ht="21">
      <c r="B20" s="162"/>
      <c r="C20" s="62" t="str">
        <f>サンプル!H9</f>
        <v>教育費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68">
        <f t="shared" si="4"/>
        <v>0</v>
      </c>
    </row>
    <row r="21" spans="2:16" ht="21">
      <c r="B21" s="162"/>
      <c r="C21" s="63" t="str">
        <f>サンプル!H10</f>
        <v>通信費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6">
        <f t="shared" si="4"/>
        <v>0</v>
      </c>
    </row>
    <row r="22" spans="2:16" ht="22" thickBot="1">
      <c r="B22" s="162"/>
      <c r="C22" s="6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3"/>
    </row>
    <row r="23" spans="2:16" ht="23" thickTop="1" thickBot="1">
      <c r="B23" s="69"/>
      <c r="C23" s="70" t="s">
        <v>105</v>
      </c>
      <c r="D23" s="71">
        <f>SUM(D16:D22)</f>
        <v>0</v>
      </c>
      <c r="E23" s="71">
        <f t="shared" ref="E23:O23" si="5">SUM(E16:E22)</f>
        <v>0</v>
      </c>
      <c r="F23" s="71">
        <f t="shared" si="5"/>
        <v>0</v>
      </c>
      <c r="G23" s="71">
        <f t="shared" si="5"/>
        <v>0</v>
      </c>
      <c r="H23" s="71">
        <f t="shared" si="5"/>
        <v>0</v>
      </c>
      <c r="I23" s="71">
        <f t="shared" si="5"/>
        <v>0</v>
      </c>
      <c r="J23" s="71">
        <f t="shared" si="5"/>
        <v>0</v>
      </c>
      <c r="K23" s="71">
        <f t="shared" si="5"/>
        <v>0</v>
      </c>
      <c r="L23" s="71">
        <f t="shared" si="5"/>
        <v>0</v>
      </c>
      <c r="M23" s="71">
        <f t="shared" si="5"/>
        <v>0</v>
      </c>
      <c r="N23" s="71">
        <f t="shared" si="5"/>
        <v>0</v>
      </c>
      <c r="O23" s="71">
        <f t="shared" si="5"/>
        <v>0</v>
      </c>
      <c r="P23" s="72">
        <f>SUM(P16:P22)</f>
        <v>0</v>
      </c>
    </row>
    <row r="24" spans="2:16" ht="22" thickTop="1">
      <c r="B24" s="163" t="s">
        <v>106</v>
      </c>
      <c r="C24" s="73" t="str">
        <f>サンプル!K5</f>
        <v>食費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>
        <f t="shared" ref="P24:P30" si="6">SUM(H24:O24)</f>
        <v>0</v>
      </c>
    </row>
    <row r="25" spans="2:16" ht="21">
      <c r="B25" s="164"/>
      <c r="C25" s="62" t="str">
        <f>サンプル!K6</f>
        <v>外食費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3">
        <f t="shared" si="6"/>
        <v>0</v>
      </c>
    </row>
    <row r="26" spans="2:16" ht="21">
      <c r="B26" s="164"/>
      <c r="C26" s="63" t="str">
        <f>サンプル!K7</f>
        <v>日用品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6">
        <f t="shared" si="6"/>
        <v>0</v>
      </c>
    </row>
    <row r="27" spans="2:16" ht="21">
      <c r="B27" s="164"/>
      <c r="C27" s="62" t="str">
        <f>サンプル!K8</f>
        <v>被服費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51">
        <f t="shared" si="6"/>
        <v>0</v>
      </c>
    </row>
    <row r="28" spans="2:16" ht="21">
      <c r="B28" s="164"/>
      <c r="C28" s="63" t="str">
        <f>サンプル!K9</f>
        <v>娯楽・教養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2">
        <f t="shared" si="6"/>
        <v>0</v>
      </c>
    </row>
    <row r="29" spans="2:16" ht="21">
      <c r="B29" s="164"/>
      <c r="C29" s="62" t="str">
        <f>サンプル!K10</f>
        <v>交際費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51">
        <f t="shared" si="6"/>
        <v>0</v>
      </c>
    </row>
    <row r="30" spans="2:16" ht="21">
      <c r="B30" s="164"/>
      <c r="C30" s="63" t="str">
        <f>サンプル!K11</f>
        <v>美容費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76">
        <f t="shared" si="6"/>
        <v>0</v>
      </c>
    </row>
    <row r="31" spans="2:16" ht="22" thickBot="1">
      <c r="B31" s="164"/>
      <c r="C31" s="62" t="str">
        <f>サンプル!K12</f>
        <v>その他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51"/>
    </row>
    <row r="32" spans="2:16" ht="23" thickTop="1" thickBot="1">
      <c r="B32" s="165"/>
      <c r="C32" s="77" t="s">
        <v>107</v>
      </c>
      <c r="D32" s="78">
        <f>SUM(D24:D31)</f>
        <v>0</v>
      </c>
      <c r="E32" s="78">
        <f t="shared" ref="E32:O32" si="7">SUM(E24:E31)</f>
        <v>0</v>
      </c>
      <c r="F32" s="78">
        <f t="shared" si="7"/>
        <v>0</v>
      </c>
      <c r="G32" s="78">
        <f t="shared" si="7"/>
        <v>0</v>
      </c>
      <c r="H32" s="78">
        <f t="shared" si="7"/>
        <v>0</v>
      </c>
      <c r="I32" s="78">
        <f t="shared" si="7"/>
        <v>0</v>
      </c>
      <c r="J32" s="78">
        <f t="shared" si="7"/>
        <v>0</v>
      </c>
      <c r="K32" s="78">
        <f t="shared" si="7"/>
        <v>0</v>
      </c>
      <c r="L32" s="78">
        <f t="shared" si="7"/>
        <v>0</v>
      </c>
      <c r="M32" s="78">
        <f t="shared" si="7"/>
        <v>0</v>
      </c>
      <c r="N32" s="78">
        <f t="shared" si="7"/>
        <v>0</v>
      </c>
      <c r="O32" s="78">
        <f t="shared" si="7"/>
        <v>0</v>
      </c>
      <c r="P32" s="79">
        <f>SUM(P24:P31)</f>
        <v>0</v>
      </c>
    </row>
    <row r="33" spans="2:16" ht="23" thickTop="1" thickBot="1">
      <c r="B33" s="80"/>
      <c r="C33" s="81" t="s">
        <v>108</v>
      </c>
      <c r="D33" s="82">
        <f>SUM(D15:D15,D23:D23,D32)</f>
        <v>0</v>
      </c>
      <c r="E33" s="82">
        <f t="shared" ref="E33:O33" si="8">SUM(E15:E15,E23:E23,E32)</f>
        <v>0</v>
      </c>
      <c r="F33" s="82">
        <f t="shared" si="8"/>
        <v>0</v>
      </c>
      <c r="G33" s="82">
        <f t="shared" si="8"/>
        <v>0</v>
      </c>
      <c r="H33" s="82">
        <f t="shared" si="8"/>
        <v>0</v>
      </c>
      <c r="I33" s="82">
        <f t="shared" si="8"/>
        <v>0</v>
      </c>
      <c r="J33" s="82">
        <f t="shared" si="8"/>
        <v>0</v>
      </c>
      <c r="K33" s="82">
        <f t="shared" si="8"/>
        <v>0</v>
      </c>
      <c r="L33" s="82">
        <f t="shared" si="8"/>
        <v>0</v>
      </c>
      <c r="M33" s="82">
        <f t="shared" si="8"/>
        <v>0</v>
      </c>
      <c r="N33" s="82">
        <f t="shared" si="8"/>
        <v>0</v>
      </c>
      <c r="O33" s="82">
        <f t="shared" si="8"/>
        <v>0</v>
      </c>
      <c r="P33" s="83">
        <f>SUM(P15:P15,P23:P23,P32)</f>
        <v>0</v>
      </c>
    </row>
    <row r="34" spans="2:16" ht="23" thickTop="1" thickBot="1">
      <c r="B34" s="80"/>
      <c r="C34" s="81" t="s">
        <v>109</v>
      </c>
      <c r="D34" s="84">
        <f>D10-D33</f>
        <v>0</v>
      </c>
      <c r="E34" s="84">
        <f t="shared" ref="E34:O34" si="9">E10-E33</f>
        <v>0</v>
      </c>
      <c r="F34" s="84">
        <f t="shared" si="9"/>
        <v>0</v>
      </c>
      <c r="G34" s="84">
        <f t="shared" si="9"/>
        <v>0</v>
      </c>
      <c r="H34" s="84">
        <f t="shared" si="9"/>
        <v>0</v>
      </c>
      <c r="I34" s="84">
        <f t="shared" si="9"/>
        <v>0</v>
      </c>
      <c r="J34" s="84">
        <f t="shared" si="9"/>
        <v>0</v>
      </c>
      <c r="K34" s="84">
        <f t="shared" si="9"/>
        <v>0</v>
      </c>
      <c r="L34" s="84">
        <f t="shared" si="9"/>
        <v>0</v>
      </c>
      <c r="M34" s="84">
        <f t="shared" si="9"/>
        <v>0</v>
      </c>
      <c r="N34" s="84">
        <f t="shared" si="9"/>
        <v>0</v>
      </c>
      <c r="O34" s="84">
        <f t="shared" si="9"/>
        <v>0</v>
      </c>
      <c r="P34" s="85">
        <f>P10-P33</f>
        <v>0</v>
      </c>
    </row>
    <row r="35" spans="2:16" ht="21" thickTop="1"/>
  </sheetData>
  <mergeCells count="4">
    <mergeCell ref="B4:B10"/>
    <mergeCell ref="B11:B15"/>
    <mergeCell ref="B16:B22"/>
    <mergeCell ref="B24:B32"/>
  </mergeCells>
  <phoneticPr fontId="1"/>
  <conditionalFormatting sqref="D4:L8 P4:P34 D9:O34">
    <cfRule type="cellIs" dxfId="1" priority="2" operator="equal">
      <formula>0</formula>
    </cfRule>
  </conditionalFormatting>
  <conditionalFormatting sqref="M4:O8">
    <cfRule type="cellIs" dxfId="0" priority="1" operator="equal">
      <formula>0</formula>
    </cfRule>
  </conditionalFormatting>
  <pageMargins left="0.7" right="0.7" top="0.75" bottom="0.75" header="0.3" footer="0.3"/>
  <pageSetup paperSize="281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9A37D-8AA7-EB4C-BA2C-FADF506C38EE}">
  <dimension ref="A1:C16"/>
  <sheetViews>
    <sheetView workbookViewId="0"/>
  </sheetViews>
  <sheetFormatPr baseColWidth="10" defaultColWidth="11.5703125" defaultRowHeight="20"/>
  <cols>
    <col min="1" max="1" width="20.140625" customWidth="1"/>
  </cols>
  <sheetData>
    <row r="1" spans="1:3">
      <c r="A1" s="15" t="s">
        <v>60</v>
      </c>
      <c r="B1" s="12" t="s">
        <v>61</v>
      </c>
      <c r="C1" s="12" t="s">
        <v>34</v>
      </c>
    </row>
    <row r="2" spans="1:3">
      <c r="A2" s="15" t="s">
        <v>35</v>
      </c>
      <c r="B2" s="12" t="s">
        <v>62</v>
      </c>
      <c r="C2" s="12" t="s">
        <v>36</v>
      </c>
    </row>
    <row r="3" spans="1:3">
      <c r="A3" s="15" t="s">
        <v>37</v>
      </c>
      <c r="B3" s="12" t="s">
        <v>63</v>
      </c>
      <c r="C3" s="12" t="s">
        <v>38</v>
      </c>
    </row>
    <row r="4" spans="1:3">
      <c r="A4" s="15" t="s">
        <v>39</v>
      </c>
      <c r="B4" s="12" t="s">
        <v>64</v>
      </c>
      <c r="C4" s="12" t="s">
        <v>40</v>
      </c>
    </row>
    <row r="5" spans="1:3">
      <c r="A5" s="15" t="s">
        <v>41</v>
      </c>
      <c r="B5" s="12" t="s">
        <v>62</v>
      </c>
      <c r="C5" s="12" t="s">
        <v>42</v>
      </c>
    </row>
    <row r="6" spans="1:3">
      <c r="A6" s="15" t="s">
        <v>43</v>
      </c>
      <c r="B6" s="12" t="s">
        <v>63</v>
      </c>
      <c r="C6" s="12" t="s">
        <v>44</v>
      </c>
    </row>
    <row r="7" spans="1:3">
      <c r="A7" s="15" t="s">
        <v>65</v>
      </c>
      <c r="B7" s="12" t="s">
        <v>66</v>
      </c>
      <c r="C7" s="12" t="s">
        <v>45</v>
      </c>
    </row>
    <row r="8" spans="1:3">
      <c r="A8" s="15" t="s">
        <v>67</v>
      </c>
      <c r="B8" s="12" t="s">
        <v>64</v>
      </c>
      <c r="C8" s="12" t="s">
        <v>46</v>
      </c>
    </row>
    <row r="9" spans="1:3">
      <c r="A9" s="15" t="s">
        <v>68</v>
      </c>
      <c r="B9" s="12" t="s">
        <v>69</v>
      </c>
      <c r="C9" s="12" t="s">
        <v>47</v>
      </c>
    </row>
    <row r="10" spans="1:3">
      <c r="A10" s="15" t="s">
        <v>48</v>
      </c>
      <c r="B10" s="12" t="s">
        <v>62</v>
      </c>
      <c r="C10" s="12" t="s">
        <v>49</v>
      </c>
    </row>
    <row r="11" spans="1:3">
      <c r="A11" s="15" t="s">
        <v>50</v>
      </c>
      <c r="B11" s="12" t="s">
        <v>69</v>
      </c>
      <c r="C11" s="12" t="s">
        <v>51</v>
      </c>
    </row>
    <row r="12" spans="1:3">
      <c r="A12" s="15" t="s">
        <v>52</v>
      </c>
      <c r="B12" s="12" t="s">
        <v>62</v>
      </c>
      <c r="C12" s="12" t="s">
        <v>53</v>
      </c>
    </row>
    <row r="13" spans="1:3">
      <c r="A13" s="15" t="s">
        <v>54</v>
      </c>
      <c r="B13" s="12" t="s">
        <v>63</v>
      </c>
      <c r="C13" s="12" t="s">
        <v>55</v>
      </c>
    </row>
    <row r="14" spans="1:3">
      <c r="A14" s="15" t="s">
        <v>56</v>
      </c>
      <c r="B14" s="12" t="s">
        <v>62</v>
      </c>
      <c r="C14" s="12" t="s">
        <v>70</v>
      </c>
    </row>
    <row r="15" spans="1:3">
      <c r="A15" s="15" t="s">
        <v>71</v>
      </c>
      <c r="B15" s="12" t="s">
        <v>69</v>
      </c>
      <c r="C15" s="12" t="s">
        <v>57</v>
      </c>
    </row>
    <row r="16" spans="1:3">
      <c r="A16" s="15" t="s">
        <v>58</v>
      </c>
      <c r="B16" s="12" t="s">
        <v>64</v>
      </c>
      <c r="C16" s="12" t="s">
        <v>59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サンプル</vt:lpstr>
      <vt:lpstr>浪費</vt:lpstr>
      <vt:lpstr>食費</vt:lpstr>
      <vt:lpstr>収支表</vt:lpstr>
      <vt:lpstr>祝日</vt:lpstr>
      <vt:lpstr>サンプル!Print_Area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Akai Arita</dc:creator>
  <cp:lastModifiedBy>Akai Arita</cp:lastModifiedBy>
  <dcterms:created xsi:type="dcterms:W3CDTF">2021-09-17T01:22:51Z</dcterms:created>
  <dcterms:modified xsi:type="dcterms:W3CDTF">2021-10-18T02:08:22Z</dcterms:modified>
</cp:coreProperties>
</file>