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rita/Desktop/家事棚卸し/"/>
    </mc:Choice>
  </mc:AlternateContent>
  <xr:revisionPtr revIDLastSave="0" documentId="13_ncr:1_{CCB81D96-69AB-2F45-BEBE-70B98720993C}" xr6:coauthVersionLast="46" xr6:coauthVersionMax="46" xr10:uidLastSave="{00000000-0000-0000-0000-000000000000}"/>
  <bookViews>
    <workbookView xWindow="0" yWindow="500" windowWidth="28800" windowHeight="15800" xr2:uid="{00000000-000D-0000-FFFF-FFFF00000000}"/>
  </bookViews>
  <sheets>
    <sheet name="サンプル" sheetId="1" r:id="rId1"/>
    <sheet name="ルーティン" sheetId="3" r:id="rId2"/>
  </sheets>
  <definedNames>
    <definedName name="_xlnm._FilterDatabase" localSheetId="0" hidden="1">サンプル!$B$4:$F$5</definedName>
    <definedName name="_xlnm._FilterDatabase" localSheetId="1" hidden="1">ルーティン!$B$4:$F$4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3" l="1"/>
  <c r="M7" i="3"/>
  <c r="I7" i="3"/>
  <c r="M6" i="3"/>
  <c r="I6" i="3"/>
  <c r="M5" i="3"/>
  <c r="I5" i="3"/>
  <c r="M4" i="3"/>
  <c r="I4" i="3"/>
  <c r="I8" i="1"/>
  <c r="I7" i="1"/>
  <c r="I6" i="1"/>
  <c r="I5" i="1"/>
  <c r="I4" i="1"/>
  <c r="M7" i="1"/>
  <c r="M6" i="1"/>
  <c r="M5" i="1"/>
  <c r="M4" i="1"/>
  <c r="I9" i="3" l="1"/>
  <c r="J5" i="3" s="1"/>
  <c r="M8" i="3"/>
  <c r="N4" i="3" s="1"/>
  <c r="M8" i="1"/>
  <c r="N5" i="1" s="1"/>
  <c r="I9" i="1"/>
  <c r="J7" i="1" s="1"/>
  <c r="J6" i="3" l="1"/>
  <c r="J4" i="3"/>
  <c r="J8" i="3"/>
  <c r="J7" i="3"/>
  <c r="N7" i="3"/>
  <c r="N6" i="3"/>
  <c r="N5" i="3"/>
  <c r="N7" i="1"/>
  <c r="N6" i="1"/>
  <c r="N4" i="1"/>
  <c r="J5" i="1"/>
  <c r="J6" i="1"/>
  <c r="J8" i="1"/>
  <c r="J4" i="1"/>
  <c r="J9" i="3" l="1"/>
  <c r="N8" i="3"/>
  <c r="N8" i="1"/>
  <c r="J9" i="1"/>
</calcChain>
</file>

<file path=xl/sharedStrings.xml><?xml version="1.0" encoding="utf-8"?>
<sst xmlns="http://schemas.openxmlformats.org/spreadsheetml/2006/main" count="110" uniqueCount="48">
  <si>
    <t>ルーティン</t>
    <phoneticPr fontId="1"/>
  </si>
  <si>
    <t>スマホ</t>
    <phoneticPr fontId="1"/>
  </si>
  <si>
    <t>朝ごはん</t>
    <rPh sb="0" eb="1">
      <t>アサ</t>
    </rPh>
    <phoneticPr fontId="1"/>
  </si>
  <si>
    <t>メールチェック</t>
    <phoneticPr fontId="1"/>
  </si>
  <si>
    <t>洗濯</t>
    <rPh sb="0" eb="2">
      <t>センタク</t>
    </rPh>
    <phoneticPr fontId="1"/>
  </si>
  <si>
    <t>身支度</t>
    <rPh sb="0" eb="3">
      <t>ミジタク</t>
    </rPh>
    <phoneticPr fontId="1"/>
  </si>
  <si>
    <t>仕事</t>
    <rPh sb="0" eb="2">
      <t>シゴト</t>
    </rPh>
    <phoneticPr fontId="1"/>
  </si>
  <si>
    <t>掃除</t>
    <rPh sb="0" eb="2">
      <t>ソウジ</t>
    </rPh>
    <phoneticPr fontId="1"/>
  </si>
  <si>
    <t>昼ご飯</t>
    <rPh sb="0" eb="1">
      <t>ヒル</t>
    </rPh>
    <rPh sb="2" eb="3">
      <t>ハン</t>
    </rPh>
    <phoneticPr fontId="1"/>
  </si>
  <si>
    <t>読書</t>
    <rPh sb="0" eb="2">
      <t>ドクショ</t>
    </rPh>
    <phoneticPr fontId="1"/>
  </si>
  <si>
    <t>白湯</t>
    <rPh sb="0" eb="2">
      <t>サユ</t>
    </rPh>
    <phoneticPr fontId="1"/>
  </si>
  <si>
    <t>充実度</t>
    <rPh sb="0" eb="3">
      <t>ジュウジツド</t>
    </rPh>
    <phoneticPr fontId="1"/>
  </si>
  <si>
    <t>夕飯準備</t>
    <rPh sb="0" eb="2">
      <t>ユウハン</t>
    </rPh>
    <rPh sb="2" eb="4">
      <t>ジュンビ</t>
    </rPh>
    <phoneticPr fontId="1"/>
  </si>
  <si>
    <t>お風呂</t>
    <rPh sb="1" eb="3">
      <t>フロ</t>
    </rPh>
    <phoneticPr fontId="1"/>
  </si>
  <si>
    <t>充実度</t>
    <rPh sb="0" eb="3">
      <t>ジュウジツド</t>
    </rPh>
    <phoneticPr fontId="1"/>
  </si>
  <si>
    <t>時間使い方</t>
    <rPh sb="0" eb="2">
      <t>ジカン</t>
    </rPh>
    <rPh sb="2" eb="3">
      <t>ツカ</t>
    </rPh>
    <rPh sb="4" eb="5">
      <t>カタ</t>
    </rPh>
    <phoneticPr fontId="1"/>
  </si>
  <si>
    <t>計</t>
    <rPh sb="0" eb="1">
      <t>ケイ</t>
    </rPh>
    <phoneticPr fontId="1"/>
  </si>
  <si>
    <t>テレビ</t>
    <phoneticPr fontId="1"/>
  </si>
  <si>
    <t>皿洗い</t>
    <rPh sb="0" eb="2">
      <t>サラアラ</t>
    </rPh>
    <phoneticPr fontId="1"/>
  </si>
  <si>
    <t>移動</t>
    <rPh sb="0" eb="2">
      <t>イドウ</t>
    </rPh>
    <phoneticPr fontId="1"/>
  </si>
  <si>
    <t>買い物</t>
    <rPh sb="0" eb="1">
      <t>カ</t>
    </rPh>
    <rPh sb="2" eb="3">
      <t>モノ</t>
    </rPh>
    <phoneticPr fontId="1"/>
  </si>
  <si>
    <t>洗濯物をたたむ</t>
    <rPh sb="0" eb="3">
      <t>センタクモノ</t>
    </rPh>
    <phoneticPr fontId="1"/>
  </si>
  <si>
    <t>夕ご飯</t>
    <rPh sb="0" eb="1">
      <t>ユウ</t>
    </rPh>
    <rPh sb="2" eb="3">
      <t>ハン</t>
    </rPh>
    <phoneticPr fontId="1"/>
  </si>
  <si>
    <t>片付け</t>
    <rPh sb="0" eb="2">
      <t>カタヅ</t>
    </rPh>
    <phoneticPr fontId="1"/>
  </si>
  <si>
    <t>子供と遊ぶ</t>
    <rPh sb="0" eb="2">
      <t>コドモ</t>
    </rPh>
    <rPh sb="3" eb="4">
      <t>アソ</t>
    </rPh>
    <phoneticPr fontId="1"/>
  </si>
  <si>
    <t>★★★★★</t>
  </si>
  <si>
    <t>★★★★★</t>
    <phoneticPr fontId="1"/>
  </si>
  <si>
    <t>★★★★</t>
  </si>
  <si>
    <t>★★★★</t>
    <phoneticPr fontId="1"/>
  </si>
  <si>
    <t>★★★</t>
  </si>
  <si>
    <t>★★★</t>
    <phoneticPr fontId="1"/>
  </si>
  <si>
    <t>★★</t>
  </si>
  <si>
    <t>★★</t>
    <phoneticPr fontId="1"/>
  </si>
  <si>
    <t>★</t>
    <phoneticPr fontId="1"/>
  </si>
  <si>
    <t>◎</t>
  </si>
  <si>
    <t>×</t>
  </si>
  <si>
    <t>〇</t>
  </si>
  <si>
    <t>◎</t>
    <phoneticPr fontId="1"/>
  </si>
  <si>
    <t>〇</t>
    <phoneticPr fontId="1"/>
  </si>
  <si>
    <t>×</t>
    <phoneticPr fontId="1"/>
  </si>
  <si>
    <t>？</t>
    <phoneticPr fontId="1"/>
  </si>
  <si>
    <t>いつ</t>
    <phoneticPr fontId="1"/>
  </si>
  <si>
    <t>時間(h)</t>
    <rPh sb="0" eb="2">
      <t>ジカン</t>
    </rPh>
    <phoneticPr fontId="1"/>
  </si>
  <si>
    <t>比率(%)</t>
    <rPh sb="0" eb="2">
      <t>ヒリツ</t>
    </rPh>
    <phoneticPr fontId="1"/>
  </si>
  <si>
    <t>時間の使い方</t>
    <rPh sb="0" eb="2">
      <t xml:space="preserve">ジカン </t>
    </rPh>
    <rPh sb="3" eb="4">
      <t xml:space="preserve">ツカイカタ </t>
    </rPh>
    <phoneticPr fontId="1"/>
  </si>
  <si>
    <t>https://ari-mama.com/routine-review/</t>
  </si>
  <si>
    <t>詳しい説明は、</t>
    <rPh sb="0" eb="1">
      <t xml:space="preserve">クワシイ </t>
    </rPh>
    <rPh sb="3" eb="5">
      <t xml:space="preserve">セツメイ </t>
    </rPh>
    <phoneticPr fontId="1"/>
  </si>
  <si>
    <t>をご参照下さい。</t>
    <rPh sb="4" eb="5">
      <t xml:space="preserve">クダサイ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</si>
</sst>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h&quot;時&quot;mm&quot;分&quot;;@"/>
    <numFmt numFmtId="177" formatCode="0.0"/>
    <numFmt numFmtId="178" formatCode="0.0%"/>
  </numFmts>
  <fonts count="6" x14ac:knownFonts="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double">
        <color theme="1" tint="0.499984740745262"/>
      </left>
      <right/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theme="2" tint="-0.499984740745262"/>
      </left>
      <right/>
      <top style="double">
        <color theme="2" tint="-0.499984740745262"/>
      </top>
      <bottom style="double">
        <color theme="1" tint="0.34998626667073579"/>
      </bottom>
      <diagonal/>
    </border>
    <border>
      <left style="double">
        <color theme="2" tint="-0.499984740745262"/>
      </left>
      <right/>
      <top/>
      <bottom style="double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  <border>
      <left/>
      <right style="double">
        <color theme="2" tint="-0.499984740745262"/>
      </right>
      <top/>
      <bottom style="double">
        <color theme="2" tint="-0.499984740745262"/>
      </bottom>
      <diagonal/>
    </border>
    <border>
      <left style="double">
        <color theme="1" tint="0.499984740745262"/>
      </left>
      <right/>
      <top style="double">
        <color theme="1" tint="0.499984740745262"/>
      </top>
      <bottom style="dashed">
        <color theme="1" tint="0.499984740745262"/>
      </bottom>
      <diagonal/>
    </border>
    <border>
      <left/>
      <right/>
      <top style="double">
        <color theme="1" tint="0.499984740745262"/>
      </top>
      <bottom style="dashed">
        <color theme="1" tint="0.499984740745262"/>
      </bottom>
      <diagonal/>
    </border>
    <border>
      <left/>
      <right style="double">
        <color theme="1" tint="0.499984740745262"/>
      </right>
      <top style="double">
        <color theme="1" tint="0.499984740745262"/>
      </top>
      <bottom style="dashed">
        <color theme="1" tint="0.499984740745262"/>
      </bottom>
      <diagonal/>
    </border>
    <border>
      <left style="double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ouble">
        <color theme="1" tint="0.499984740745262"/>
      </left>
      <right/>
      <top style="dashed">
        <color theme="1" tint="0.499984740745262"/>
      </top>
      <bottom style="double">
        <color theme="1" tint="0.499984740745262"/>
      </bottom>
      <diagonal/>
    </border>
    <border>
      <left/>
      <right/>
      <top style="dashed">
        <color theme="1" tint="0.499984740745262"/>
      </top>
      <bottom style="double">
        <color theme="1" tint="0.499984740745262"/>
      </bottom>
      <diagonal/>
    </border>
    <border>
      <left/>
      <right style="double">
        <color theme="1" tint="0.499984740745262"/>
      </right>
      <top style="dashed">
        <color theme="1" tint="0.499984740745262"/>
      </top>
      <bottom style="double">
        <color theme="1" tint="0.499984740745262"/>
      </bottom>
      <diagonal/>
    </border>
    <border>
      <left style="double">
        <color theme="2" tint="-0.499984740745262"/>
      </left>
      <right/>
      <top style="double">
        <color theme="1" tint="0.34998626667073579"/>
      </top>
      <bottom style="dashed">
        <color theme="2" tint="-0.499984740745262"/>
      </bottom>
      <diagonal/>
    </border>
    <border>
      <left/>
      <right/>
      <top style="double">
        <color theme="1" tint="0.34998626667073579"/>
      </top>
      <bottom style="dashed">
        <color theme="2" tint="-0.499984740745262"/>
      </bottom>
      <diagonal/>
    </border>
    <border>
      <left/>
      <right style="double">
        <color theme="2" tint="-0.499984740745262"/>
      </right>
      <top style="double">
        <color theme="1" tint="0.34998626667073579"/>
      </top>
      <bottom style="dashed">
        <color theme="2" tint="-0.499984740745262"/>
      </bottom>
      <diagonal/>
    </border>
    <border>
      <left style="double">
        <color theme="2" tint="-0.499984740745262"/>
      </left>
      <right/>
      <top style="dashed">
        <color theme="2" tint="-0.499984740745262"/>
      </top>
      <bottom style="dashed">
        <color theme="2" tint="-0.499984740745262"/>
      </bottom>
      <diagonal/>
    </border>
    <border>
      <left/>
      <right/>
      <top style="dashed">
        <color theme="2" tint="-0.499984740745262"/>
      </top>
      <bottom style="dashed">
        <color theme="2" tint="-0.499984740745262"/>
      </bottom>
      <diagonal/>
    </border>
    <border>
      <left/>
      <right style="double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  <border>
      <left style="double">
        <color theme="2" tint="-0.499984740745262"/>
      </left>
      <right/>
      <top style="dashed">
        <color theme="2" tint="-0.499984740745262"/>
      </top>
      <bottom style="double">
        <color theme="2" tint="-0.499984740745262"/>
      </bottom>
      <diagonal/>
    </border>
    <border>
      <left/>
      <right/>
      <top style="dashed">
        <color theme="2" tint="-0.499984740745262"/>
      </top>
      <bottom style="double">
        <color theme="2" tint="-0.499984740745262"/>
      </bottom>
      <diagonal/>
    </border>
    <border>
      <left/>
      <right style="double">
        <color theme="2" tint="-0.499984740745262"/>
      </right>
      <top style="dashed">
        <color theme="2" tint="-0.499984740745262"/>
      </top>
      <bottom style="double">
        <color theme="2" tint="-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7" fontId="3" fillId="2" borderId="2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0" fontId="4" fillId="2" borderId="5" xfId="0" applyFont="1" applyFill="1" applyBorder="1"/>
    <xf numFmtId="177" fontId="4" fillId="2" borderId="6" xfId="0" applyNumberFormat="1" applyFont="1" applyFill="1" applyBorder="1" applyAlignment="1">
      <alignment horizontal="center" vertical="center"/>
    </xf>
    <xf numFmtId="178" fontId="4" fillId="2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77" fontId="0" fillId="0" borderId="9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77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 horizontal="center" vertical="center"/>
    </xf>
    <xf numFmtId="0" fontId="0" fillId="0" borderId="17" xfId="0" applyBorder="1"/>
    <xf numFmtId="177" fontId="0" fillId="0" borderId="18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/>
    <xf numFmtId="177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/>
    <xf numFmtId="177" fontId="0" fillId="0" borderId="24" xfId="0" applyNumberForma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0" xfId="1"/>
  </cellXfs>
  <cellStyles count="2">
    <cellStyle name="ハイパーリンク" xfId="1" builtinId="8"/>
    <cellStyle name="標準" xfId="0" builtinId="0"/>
  </cellStyles>
  <dxfs count="8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&quot;時&quot;mm&quot;分&quot;;@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6" formatCode="h&quot;時&quot;mm&quot;分&quot;;@"/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Invisible" pivot="0" table="0" count="0" xr9:uid="{DD863AA6-EAD1-4262-B075-EAAA42B6EA6A}"/>
  </tableStyles>
  <colors>
    <mruColors>
      <color rgb="FFEFF7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充実度</a:t>
            </a:r>
          </a:p>
        </c:rich>
      </c:tx>
      <c:layout>
        <c:manualLayout>
          <c:xMode val="edge"/>
          <c:yMode val="edge"/>
          <c:x val="5.688620895225794E-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サンプル!$I$3</c:f>
              <c:strCache>
                <c:ptCount val="1"/>
                <c:pt idx="0">
                  <c:v>時間(h)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72-4523-AD02-8DACDAD59F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E72-4523-AD02-8DACDAD59F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E72-4523-AD02-8DACDAD59F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72-4523-AD02-8DACDAD59FC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72-4523-AD02-8DACDAD59FC5}"/>
              </c:ext>
            </c:extLst>
          </c:dPt>
          <c:dLbls>
            <c:dLbl>
              <c:idx val="0"/>
              <c:layout>
                <c:manualLayout>
                  <c:x val="3.6259158725325612E-2"/>
                  <c:y val="0.13339202391367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1039202602608"/>
                      <c:h val="0.20423629337999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E72-4523-AD02-8DACDAD59FC5}"/>
                </c:ext>
              </c:extLst>
            </c:dLbl>
            <c:dLbl>
              <c:idx val="1"/>
              <c:layout>
                <c:manualLayout>
                  <c:x val="-0.11191755613369272"/>
                  <c:y val="6.40682414698162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10651273161423"/>
                      <c:h val="0.20423629337999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E72-4523-AD02-8DACDAD59F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サンプル!$H$4:$H$8</c:f>
              <c:strCache>
                <c:ptCount val="5"/>
                <c:pt idx="0">
                  <c:v>★★★★★</c:v>
                </c:pt>
                <c:pt idx="1">
                  <c:v>★★★★</c:v>
                </c:pt>
                <c:pt idx="2">
                  <c:v>★★★</c:v>
                </c:pt>
                <c:pt idx="3">
                  <c:v>★★</c:v>
                </c:pt>
                <c:pt idx="4">
                  <c:v>★</c:v>
                </c:pt>
              </c:strCache>
            </c:strRef>
          </c:cat>
          <c:val>
            <c:numRef>
              <c:f>サンプル!$I$4:$I$8</c:f>
              <c:numCache>
                <c:formatCode>0.0</c:formatCode>
                <c:ptCount val="5"/>
                <c:pt idx="0">
                  <c:v>0.9</c:v>
                </c:pt>
                <c:pt idx="1">
                  <c:v>7</c:v>
                </c:pt>
                <c:pt idx="2">
                  <c:v>3.1</c:v>
                </c:pt>
                <c:pt idx="3">
                  <c:v>2.7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E7-4693-8917-8F43FA99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時間の使い方</a:t>
            </a:r>
          </a:p>
        </c:rich>
      </c:tx>
      <c:layout>
        <c:manualLayout>
          <c:xMode val="edge"/>
          <c:yMode val="edge"/>
          <c:x val="5.3153237681163805E-2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501800098971394"/>
          <c:y val="0.25418088363954505"/>
          <c:w val="0.6660604542696168"/>
          <c:h val="0.64177712160979883"/>
        </c:manualLayout>
      </c:layout>
      <c:pieChart>
        <c:varyColors val="1"/>
        <c:ser>
          <c:idx val="0"/>
          <c:order val="0"/>
          <c:tx>
            <c:strRef>
              <c:f>サンプル!$M$3</c:f>
              <c:strCache>
                <c:ptCount val="1"/>
                <c:pt idx="0">
                  <c:v>時間(h)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E9D-4A72-B7AE-1E3695C58E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E9D-4A72-B7AE-1E3695C58E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E9D-4A72-B7AE-1E3695C58E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9D-4A72-B7AE-1E3695C58E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サンプル!$L$4:$L$7</c:f>
              <c:strCache>
                <c:ptCount val="4"/>
                <c:pt idx="0">
                  <c:v>◎</c:v>
                </c:pt>
                <c:pt idx="1">
                  <c:v>〇</c:v>
                </c:pt>
                <c:pt idx="2">
                  <c:v>×</c:v>
                </c:pt>
                <c:pt idx="3">
                  <c:v>？</c:v>
                </c:pt>
              </c:strCache>
            </c:strRef>
          </c:cat>
          <c:val>
            <c:numRef>
              <c:f>サンプル!$M$4:$M$7</c:f>
              <c:numCache>
                <c:formatCode>0.0</c:formatCode>
                <c:ptCount val="4"/>
                <c:pt idx="0">
                  <c:v>1.6</c:v>
                </c:pt>
                <c:pt idx="1">
                  <c:v>10.700000000000001</c:v>
                </c:pt>
                <c:pt idx="2">
                  <c:v>1.4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5-48EB-8174-55EE00457524}"/>
            </c:ext>
          </c:extLst>
        </c:ser>
        <c:ser>
          <c:idx val="1"/>
          <c:order val="1"/>
          <c:tx>
            <c:strRef>
              <c:f>サンプル!$N$3</c:f>
              <c:strCache>
                <c:ptCount val="1"/>
                <c:pt idx="0">
                  <c:v>比率(%)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9D-4A72-B7AE-1E3695C58E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E9D-4A72-B7AE-1E3695C58E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E9D-4A72-B7AE-1E3695C58E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E9D-4A72-B7AE-1E3695C58EAC}"/>
              </c:ext>
            </c:extLst>
          </c:dPt>
          <c:cat>
            <c:strRef>
              <c:f>サンプル!$L$4:$L$7</c:f>
              <c:strCache>
                <c:ptCount val="4"/>
                <c:pt idx="0">
                  <c:v>◎</c:v>
                </c:pt>
                <c:pt idx="1">
                  <c:v>〇</c:v>
                </c:pt>
                <c:pt idx="2">
                  <c:v>×</c:v>
                </c:pt>
                <c:pt idx="3">
                  <c:v>？</c:v>
                </c:pt>
              </c:strCache>
            </c:strRef>
          </c:cat>
          <c:val>
            <c:numRef>
              <c:f>サンプル!$N$4:$N$7</c:f>
              <c:numCache>
                <c:formatCode>0.0%</c:formatCode>
                <c:ptCount val="4"/>
                <c:pt idx="0">
                  <c:v>0.11678832116788321</c:v>
                </c:pt>
                <c:pt idx="1">
                  <c:v>0.78102189781021902</c:v>
                </c:pt>
                <c:pt idx="2">
                  <c:v>0.1021897810218978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D5-48EB-8174-55EE00457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充実度</a:t>
            </a:r>
          </a:p>
        </c:rich>
      </c:tx>
      <c:layout>
        <c:manualLayout>
          <c:xMode val="edge"/>
          <c:yMode val="edge"/>
          <c:x val="5.688620895225794E-2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ルーティン!$I$3</c:f>
              <c:strCache>
                <c:ptCount val="1"/>
                <c:pt idx="0">
                  <c:v>時間(h)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C0-47FE-88FE-B95F6A995D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C0-47FE-88FE-B95F6A995D2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C0-47FE-88FE-B95F6A995D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C0-47FE-88FE-B95F6A995D2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AC0-47FE-88FE-B95F6A995D2A}"/>
              </c:ext>
            </c:extLst>
          </c:dPt>
          <c:dLbls>
            <c:dLbl>
              <c:idx val="0"/>
              <c:layout>
                <c:manualLayout>
                  <c:x val="2.1740166044196367E-2"/>
                  <c:y val="0.124132764654418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00120780736059"/>
                      <c:h val="0.20423629337999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AC0-47FE-88FE-B95F6A995D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ルーティン!$H$4:$H$8</c:f>
              <c:strCache>
                <c:ptCount val="5"/>
                <c:pt idx="0">
                  <c:v>★★★★★</c:v>
                </c:pt>
                <c:pt idx="1">
                  <c:v>★★★★</c:v>
                </c:pt>
                <c:pt idx="2">
                  <c:v>★★★</c:v>
                </c:pt>
                <c:pt idx="3">
                  <c:v>★★</c:v>
                </c:pt>
                <c:pt idx="4">
                  <c:v>★</c:v>
                </c:pt>
              </c:strCache>
            </c:strRef>
          </c:cat>
          <c:val>
            <c:numRef>
              <c:f>ルーティン!$I$4:$I$8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AC0-47FE-88FE-B95F6A995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050"/>
              <a:t>時間の使い方</a:t>
            </a:r>
          </a:p>
        </c:rich>
      </c:tx>
      <c:layout>
        <c:manualLayout>
          <c:xMode val="edge"/>
          <c:yMode val="edge"/>
          <c:x val="5.3153237681163805E-2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501800098971394"/>
          <c:y val="0.25418088363954505"/>
          <c:w val="0.6660604542696168"/>
          <c:h val="0.64177712160979883"/>
        </c:manualLayout>
      </c:layout>
      <c:pieChart>
        <c:varyColors val="1"/>
        <c:ser>
          <c:idx val="0"/>
          <c:order val="0"/>
          <c:tx>
            <c:strRef>
              <c:f>ルーティン!$M$3</c:f>
              <c:strCache>
                <c:ptCount val="1"/>
                <c:pt idx="0">
                  <c:v>時間(h)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7E-4BD3-A199-BDE14CBAE9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7E-4BD3-A199-BDE14CBAE9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47E-4BD3-A199-BDE14CBAE9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47E-4BD3-A199-BDE14CBAE9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ルーティン!$L$4:$L$7</c:f>
              <c:strCache>
                <c:ptCount val="4"/>
                <c:pt idx="0">
                  <c:v>◎</c:v>
                </c:pt>
                <c:pt idx="1">
                  <c:v>〇</c:v>
                </c:pt>
                <c:pt idx="2">
                  <c:v>×</c:v>
                </c:pt>
                <c:pt idx="3">
                  <c:v>？</c:v>
                </c:pt>
              </c:strCache>
            </c:strRef>
          </c:cat>
          <c:val>
            <c:numRef>
              <c:f>ルーティン!$M$4:$M$7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7E-4BD3-A199-BDE14CBAE99E}"/>
            </c:ext>
          </c:extLst>
        </c:ser>
        <c:ser>
          <c:idx val="1"/>
          <c:order val="1"/>
          <c:tx>
            <c:strRef>
              <c:f>ルーティン!$N$3</c:f>
              <c:strCache>
                <c:ptCount val="1"/>
                <c:pt idx="0">
                  <c:v>比率(%)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147E-4BD3-A199-BDE14CBAE99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147E-4BD3-A199-BDE14CBAE9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147E-4BD3-A199-BDE14CBAE9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147E-4BD3-A199-BDE14CBAE99E}"/>
              </c:ext>
            </c:extLst>
          </c:dPt>
          <c:cat>
            <c:strRef>
              <c:f>ルーティン!$L$4:$L$7</c:f>
              <c:strCache>
                <c:ptCount val="4"/>
                <c:pt idx="0">
                  <c:v>◎</c:v>
                </c:pt>
                <c:pt idx="1">
                  <c:v>〇</c:v>
                </c:pt>
                <c:pt idx="2">
                  <c:v>×</c:v>
                </c:pt>
                <c:pt idx="3">
                  <c:v>？</c:v>
                </c:pt>
              </c:strCache>
            </c:strRef>
          </c:cat>
          <c:val>
            <c:numRef>
              <c:f>ルーティン!$N$4:$N$7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47E-4BD3-A199-BDE14CBAE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557213</xdr:colOff>
      <xdr:row>10</xdr:row>
      <xdr:rowOff>61912</xdr:rowOff>
    </xdr:from>
    <xdr:to>
      <xdr:col>10</xdr:col>
      <xdr:colOff>285750</xdr:colOff>
      <xdr:row>21</xdr:row>
      <xdr:rowOff>185737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1096A92-9016-4569-9F47-B6171B2923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595312</xdr:colOff>
      <xdr:row>10</xdr:row>
      <xdr:rowOff>52387</xdr:rowOff>
    </xdr:from>
    <xdr:to>
      <xdr:col>14</xdr:col>
      <xdr:colOff>333375</xdr:colOff>
      <xdr:row>21</xdr:row>
      <xdr:rowOff>176212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E5584B7C-94FC-47CB-8592-729264A4AF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0</xdr:row>
      <xdr:rowOff>285750</xdr:rowOff>
    </xdr:from>
    <xdr:to>
      <xdr:col>3</xdr:col>
      <xdr:colOff>323851</xdr:colOff>
      <xdr:row>1</xdr:row>
      <xdr:rowOff>219075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06C0D8A-C544-4BFC-BE21-43994EB99B82}"/>
            </a:ext>
          </a:extLst>
        </xdr:cNvPr>
        <xdr:cNvSpPr txBox="1"/>
      </xdr:nvSpPr>
      <xdr:spPr>
        <a:xfrm>
          <a:off x="333376" y="285750"/>
          <a:ext cx="25717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◎</a:t>
          </a:r>
          <a:r>
            <a:rPr kumimoji="1" lang="ja-JP" altLang="en-US" sz="1100" baseline="0"/>
            <a:t> </a:t>
          </a:r>
          <a:r>
            <a:rPr kumimoji="1" lang="ja-JP" altLang="en-US" sz="1100"/>
            <a:t>投資　○</a:t>
          </a:r>
          <a:r>
            <a:rPr kumimoji="1" lang="ja-JP" altLang="en-US" sz="1100" baseline="0"/>
            <a:t> </a:t>
          </a:r>
          <a:r>
            <a:rPr kumimoji="1" lang="ja-JP" altLang="en-US" sz="1100"/>
            <a:t>必須　</a:t>
          </a:r>
          <a:r>
            <a:rPr kumimoji="1" lang="en-US" altLang="ja-JP" sz="1100"/>
            <a:t>×</a:t>
          </a:r>
          <a:r>
            <a:rPr kumimoji="1" lang="ja-JP" altLang="en-US" sz="1100" baseline="0"/>
            <a:t> </a:t>
          </a:r>
          <a:r>
            <a:rPr kumimoji="1" lang="ja-JP" altLang="en-US" sz="1100"/>
            <a:t>無駄　？</a:t>
          </a:r>
          <a:r>
            <a:rPr kumimoji="1" lang="ja-JP" altLang="en-US" sz="1100" baseline="0"/>
            <a:t> </a:t>
          </a:r>
          <a:r>
            <a:rPr kumimoji="1" lang="ja-JP" altLang="en-US" sz="1100"/>
            <a:t>不明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557213</xdr:colOff>
      <xdr:row>10</xdr:row>
      <xdr:rowOff>61912</xdr:rowOff>
    </xdr:from>
    <xdr:to>
      <xdr:col>10</xdr:col>
      <xdr:colOff>390525</xdr:colOff>
      <xdr:row>21</xdr:row>
      <xdr:rowOff>185737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F4DC0F6-1770-4797-88D6-BC052D318D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23812</xdr:colOff>
      <xdr:row>10</xdr:row>
      <xdr:rowOff>42862</xdr:rowOff>
    </xdr:from>
    <xdr:to>
      <xdr:col>14</xdr:col>
      <xdr:colOff>352425</xdr:colOff>
      <xdr:row>21</xdr:row>
      <xdr:rowOff>166687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309EC52-7FAC-4DED-94EA-F2A9A4D86F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</xdr:colOff>
      <xdr:row>0</xdr:row>
      <xdr:rowOff>285750</xdr:rowOff>
    </xdr:from>
    <xdr:to>
      <xdr:col>3</xdr:col>
      <xdr:colOff>323851</xdr:colOff>
      <xdr:row>1</xdr:row>
      <xdr:rowOff>219075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3676A66-98EF-43BD-A6F3-ACEB0CE3B3FC}"/>
            </a:ext>
          </a:extLst>
        </xdr:cNvPr>
        <xdr:cNvSpPr txBox="1"/>
      </xdr:nvSpPr>
      <xdr:spPr>
        <a:xfrm>
          <a:off x="333376" y="285750"/>
          <a:ext cx="2571750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◎</a:t>
          </a:r>
          <a:r>
            <a:rPr kumimoji="1" lang="ja-JP" altLang="en-US" sz="1100" baseline="0"/>
            <a:t> </a:t>
          </a:r>
          <a:r>
            <a:rPr kumimoji="1" lang="ja-JP" altLang="en-US" sz="1100"/>
            <a:t>投資　○</a:t>
          </a:r>
          <a:r>
            <a:rPr kumimoji="1" lang="ja-JP" altLang="en-US" sz="1100" baseline="0"/>
            <a:t> </a:t>
          </a:r>
          <a:r>
            <a:rPr kumimoji="1" lang="ja-JP" altLang="en-US" sz="1100"/>
            <a:t>必須　</a:t>
          </a:r>
          <a:r>
            <a:rPr kumimoji="1" lang="en-US" altLang="ja-JP" sz="1100"/>
            <a:t>×</a:t>
          </a:r>
          <a:r>
            <a:rPr kumimoji="1" lang="ja-JP" altLang="en-US" sz="1100" baseline="0"/>
            <a:t> </a:t>
          </a:r>
          <a:r>
            <a:rPr kumimoji="1" lang="ja-JP" altLang="en-US" sz="1100"/>
            <a:t>無駄　？</a:t>
          </a:r>
          <a:r>
            <a:rPr kumimoji="1" lang="ja-JP" altLang="en-US" sz="1100" baseline="0"/>
            <a:t> </a:t>
          </a:r>
          <a:r>
            <a:rPr kumimoji="1" lang="ja-JP" altLang="en-US" sz="1100"/>
            <a:t>不明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84B7CDF-2BE4-4D02-8EBC-A5E5E72EB6F8}" name="テーブル2" displayName="テーブル2" ref="B3:F24" totalsRowShown="0">
  <autoFilter ref="B3:F24" xr:uid="{37081C13-3067-4369-B089-6981AC2A8A74}"/>
  <sortState xmlns:xlrd2="http://schemas.microsoft.com/office/spreadsheetml/2017/richdata2" ref="B4:F16">
    <sortCondition ref="F3:F16"/>
  </sortState>
  <tableColumns count="5">
    <tableColumn id="1" xr3:uid="{FF002286-C011-470C-A03F-3AB703100F2E}" name="ルーティン"/>
    <tableColumn id="4" xr3:uid="{8BD2193D-28E8-4919-BC76-05D8C919CF89}" name="いつ" dataDxfId="7"/>
    <tableColumn id="2" xr3:uid="{C95ECCCA-D2AB-479A-9BE5-D465DA54A903}" name="時間(h)" dataDxfId="6"/>
    <tableColumn id="3" xr3:uid="{C9CB80AD-3FFB-48D6-805D-37885C15E5AD}" name="充実度" dataDxfId="5"/>
    <tableColumn id="5" xr3:uid="{B604D4AE-E371-4A21-B892-6B512205A85A}" name="時間の使い方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4789BA8-041B-4627-B8FE-8BF46B801BDB}" name="テーブル24" displayName="テーブル24" ref="B3:F4" insertRow="1" totalsRowShown="0">
  <autoFilter ref="B3:F4" xr:uid="{37081C13-3067-4369-B089-6981AC2A8A74}"/>
  <sortState xmlns:xlrd2="http://schemas.microsoft.com/office/spreadsheetml/2017/richdata2" ref="B4:F16">
    <sortCondition ref="F3:F16"/>
  </sortState>
  <tableColumns count="5">
    <tableColumn id="1" xr3:uid="{79DEDDF5-8795-4C2F-AB95-97C4E1429051}" name="ルーティン"/>
    <tableColumn id="4" xr3:uid="{240732EA-C7E4-49D8-AB04-878EFA3FF27D}" name="いつ" dataDxfId="3"/>
    <tableColumn id="2" xr3:uid="{C9FD84CF-6195-463F-8C1D-9258C30C74F1}" name="時間(h)" dataDxfId="2"/>
    <tableColumn id="3" xr3:uid="{33F1BB1D-9565-4EB1-9787-05D0BBBE1C02}" name="充実度" dataDxfId="1"/>
    <tableColumn id="5" xr3:uid="{A87C00FC-D7DE-4D5E-BDC7-CBF8C20E6A72}" name="時間の使い方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ri-mama.com/routine-review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9"/>
  <sheetViews>
    <sheetView showGridLines="0" tabSelected="1" workbookViewId="0"/>
  </sheetViews>
  <sheetFormatPr baseColWidth="10" defaultColWidth="8.83203125" defaultRowHeight="17" x14ac:dyDescent="0.25"/>
  <cols>
    <col min="1" max="1" width="5.33203125" customWidth="1"/>
    <col min="2" max="2" width="17.1640625" bestFit="1" customWidth="1"/>
    <col min="3" max="3" width="14.1640625" style="1" customWidth="1"/>
    <col min="4" max="4" width="12.6640625" style="1" customWidth="1"/>
    <col min="5" max="5" width="15.5" style="1" customWidth="1"/>
    <col min="6" max="6" width="18" style="1" bestFit="1" customWidth="1"/>
    <col min="8" max="8" width="11" bestFit="1" customWidth="1"/>
    <col min="12" max="12" width="11" bestFit="1" customWidth="1"/>
    <col min="13" max="13" width="10.33203125" customWidth="1"/>
  </cols>
  <sheetData>
    <row r="1" spans="2:14" ht="30.75" customHeight="1" x14ac:dyDescent="0.25"/>
    <row r="2" spans="2:14" ht="32.25" customHeight="1" thickBot="1" x14ac:dyDescent="0.3"/>
    <row r="3" spans="2:14" ht="20" thickTop="1" thickBot="1" x14ac:dyDescent="0.3">
      <c r="B3" t="s">
        <v>0</v>
      </c>
      <c r="C3" s="1" t="s">
        <v>41</v>
      </c>
      <c r="D3" s="1" t="s">
        <v>42</v>
      </c>
      <c r="E3" s="1" t="s">
        <v>11</v>
      </c>
      <c r="F3" s="1" t="s">
        <v>44</v>
      </c>
      <c r="H3" s="3" t="s">
        <v>14</v>
      </c>
      <c r="I3" s="4" t="s">
        <v>42</v>
      </c>
      <c r="J3" s="5" t="s">
        <v>43</v>
      </c>
      <c r="L3" s="9" t="s">
        <v>15</v>
      </c>
      <c r="M3" s="4" t="s">
        <v>42</v>
      </c>
      <c r="N3" s="5" t="s">
        <v>43</v>
      </c>
    </row>
    <row r="4" spans="2:14" ht="18" thickTop="1" x14ac:dyDescent="0.25">
      <c r="B4" t="s">
        <v>10</v>
      </c>
      <c r="C4" s="2">
        <v>6.2638888888888893</v>
      </c>
      <c r="D4" s="1">
        <v>0.2</v>
      </c>
      <c r="E4" s="1" t="s">
        <v>27</v>
      </c>
      <c r="F4" s="1" t="s">
        <v>34</v>
      </c>
      <c r="H4" s="13" t="s">
        <v>26</v>
      </c>
      <c r="I4" s="14">
        <f>SUMIF(テーブル2[充実度],H4,テーブル2[[時間(h)]:[充実度]])</f>
        <v>0.9</v>
      </c>
      <c r="J4" s="15">
        <f>IFERROR(I4/I9,"")</f>
        <v>6.569343065693431E-2</v>
      </c>
      <c r="L4" s="33" t="s">
        <v>37</v>
      </c>
      <c r="M4" s="25">
        <f>SUMIF(テーブル2[時間の使い方],L4,テーブル2[[時間(h)]:[時間の使い方]])</f>
        <v>1.6</v>
      </c>
      <c r="N4" s="26">
        <f>IFERROR(M4/M8,"")</f>
        <v>0.11678832116788321</v>
      </c>
    </row>
    <row r="5" spans="2:14" x14ac:dyDescent="0.25">
      <c r="B5" t="s">
        <v>1</v>
      </c>
      <c r="C5" s="2">
        <v>0.27083333333333331</v>
      </c>
      <c r="D5" s="1">
        <v>0.2</v>
      </c>
      <c r="E5" s="1" t="s">
        <v>29</v>
      </c>
      <c r="F5" s="1" t="s">
        <v>35</v>
      </c>
      <c r="H5" s="18" t="s">
        <v>28</v>
      </c>
      <c r="I5" s="16">
        <f>SUMIF(テーブル2[充実度],H5,テーブル2[[時間(h)]:[充実度]])</f>
        <v>7</v>
      </c>
      <c r="J5" s="17">
        <f>IFERROR(I5/I9,"")</f>
        <v>0.51094890510948909</v>
      </c>
      <c r="L5" s="34" t="s">
        <v>38</v>
      </c>
      <c r="M5" s="28">
        <f>SUMIF(テーブル2[時間の使い方],L5,テーブル2[[時間(h)]:[時間の使い方]])</f>
        <v>10.700000000000001</v>
      </c>
      <c r="N5" s="29">
        <f>IFERROR(M5/M8,"")</f>
        <v>0.78102189781021902</v>
      </c>
    </row>
    <row r="6" spans="2:14" x14ac:dyDescent="0.25">
      <c r="B6" t="s">
        <v>2</v>
      </c>
      <c r="C6" s="2">
        <v>0.27777777777777779</v>
      </c>
      <c r="D6" s="1">
        <v>0.4</v>
      </c>
      <c r="E6" s="1" t="s">
        <v>27</v>
      </c>
      <c r="F6" s="1" t="s">
        <v>36</v>
      </c>
      <c r="H6" s="18" t="s">
        <v>30</v>
      </c>
      <c r="I6" s="19">
        <f>SUMIF(テーブル2[充実度],H6,テーブル2[[時間(h)]:[充実度]])</f>
        <v>3.1</v>
      </c>
      <c r="J6" s="20">
        <f>IFERROR(I6/I9,"")</f>
        <v>0.22627737226277375</v>
      </c>
      <c r="L6" s="34" t="s">
        <v>39</v>
      </c>
      <c r="M6" s="28">
        <f>SUMIF(テーブル2[時間の使い方],L6,テーブル2[[時間(h)]:[時間の使い方]])</f>
        <v>1.4</v>
      </c>
      <c r="N6" s="29">
        <f>IFERROR(M6/M8,"")</f>
        <v>0.1021897810218978</v>
      </c>
    </row>
    <row r="7" spans="2:14" ht="18" thickBot="1" x14ac:dyDescent="0.3">
      <c r="B7" t="s">
        <v>3</v>
      </c>
      <c r="C7" s="2">
        <v>0.29166666666666669</v>
      </c>
      <c r="D7" s="1">
        <v>0.2</v>
      </c>
      <c r="E7" s="1" t="s">
        <v>31</v>
      </c>
      <c r="F7" s="1" t="s">
        <v>36</v>
      </c>
      <c r="H7" s="18" t="s">
        <v>32</v>
      </c>
      <c r="I7" s="19">
        <f>SUMIF(テーブル2[充実度],H7,テーブル2[[時間(h)]:[充実度]])</f>
        <v>2.7</v>
      </c>
      <c r="J7" s="20">
        <f>IFERROR(I7/I9,"")</f>
        <v>0.19708029197080296</v>
      </c>
      <c r="L7" s="35" t="s">
        <v>40</v>
      </c>
      <c r="M7" s="31">
        <f>SUMIF(テーブル2[時間の使い方],L7,テーブル2[[時間(h)]:[時間の使い方]])</f>
        <v>0</v>
      </c>
      <c r="N7" s="32">
        <f>IFERROR(M7/M8,"")</f>
        <v>0</v>
      </c>
    </row>
    <row r="8" spans="2:14" ht="20" thickTop="1" thickBot="1" x14ac:dyDescent="0.3">
      <c r="B8" t="s">
        <v>17</v>
      </c>
      <c r="C8" s="2">
        <v>0.29166666666666669</v>
      </c>
      <c r="D8" s="1">
        <v>0.2</v>
      </c>
      <c r="E8" s="1" t="s">
        <v>31</v>
      </c>
      <c r="F8" s="1" t="s">
        <v>35</v>
      </c>
      <c r="H8" s="21" t="s">
        <v>33</v>
      </c>
      <c r="I8" s="22">
        <f>SUMIF(テーブル2[充実度],H8,テーブル2[[時間(h)]:[充実度]])</f>
        <v>0</v>
      </c>
      <c r="J8" s="23">
        <f>IFERROR(I8/I9,"")</f>
        <v>0</v>
      </c>
      <c r="L8" s="10" t="s">
        <v>16</v>
      </c>
      <c r="M8" s="11">
        <f>SUM(M4:M7)</f>
        <v>13.700000000000001</v>
      </c>
      <c r="N8" s="12">
        <f>SUM(N4:N7)</f>
        <v>1</v>
      </c>
    </row>
    <row r="9" spans="2:14" ht="20" thickTop="1" thickBot="1" x14ac:dyDescent="0.3">
      <c r="B9" t="s">
        <v>4</v>
      </c>
      <c r="C9" s="2">
        <v>0.3125</v>
      </c>
      <c r="D9" s="1">
        <v>0.4</v>
      </c>
      <c r="E9" s="1" t="s">
        <v>30</v>
      </c>
      <c r="F9" s="1" t="s">
        <v>36</v>
      </c>
      <c r="H9" s="6" t="s">
        <v>16</v>
      </c>
      <c r="I9" s="7">
        <f>SUM(I4:I8)</f>
        <v>13.7</v>
      </c>
      <c r="J9" s="8">
        <f>SUM(J4:J8)</f>
        <v>1.0000000000000002</v>
      </c>
    </row>
    <row r="10" spans="2:14" ht="18" thickTop="1" x14ac:dyDescent="0.25">
      <c r="B10" t="s">
        <v>18</v>
      </c>
      <c r="C10" s="2">
        <v>0.3263888888888889</v>
      </c>
      <c r="D10" s="1">
        <v>0.4</v>
      </c>
      <c r="E10" s="1" t="s">
        <v>31</v>
      </c>
      <c r="F10" s="1" t="s">
        <v>36</v>
      </c>
    </row>
    <row r="11" spans="2:14" x14ac:dyDescent="0.25">
      <c r="B11" t="s">
        <v>5</v>
      </c>
      <c r="C11" s="2">
        <v>0.33333333333333331</v>
      </c>
      <c r="D11" s="1">
        <v>0.5</v>
      </c>
      <c r="E11" s="1" t="s">
        <v>31</v>
      </c>
      <c r="F11" s="1" t="s">
        <v>36</v>
      </c>
    </row>
    <row r="12" spans="2:14" x14ac:dyDescent="0.25">
      <c r="B12" t="s">
        <v>19</v>
      </c>
      <c r="C12" s="2">
        <v>0.35416666666666669</v>
      </c>
      <c r="D12" s="1">
        <v>0.5</v>
      </c>
      <c r="E12" s="1" t="s">
        <v>31</v>
      </c>
      <c r="F12" s="1" t="s">
        <v>36</v>
      </c>
    </row>
    <row r="13" spans="2:14" x14ac:dyDescent="0.25">
      <c r="B13" t="s">
        <v>6</v>
      </c>
      <c r="C13" s="2">
        <v>0.375</v>
      </c>
      <c r="D13" s="1">
        <v>4</v>
      </c>
      <c r="E13" s="1" t="s">
        <v>27</v>
      </c>
      <c r="F13" s="1" t="s">
        <v>36</v>
      </c>
    </row>
    <row r="14" spans="2:14" x14ac:dyDescent="0.25">
      <c r="B14" t="s">
        <v>8</v>
      </c>
      <c r="C14" s="2">
        <v>0.54166666666666663</v>
      </c>
      <c r="D14" s="1">
        <v>0.5</v>
      </c>
      <c r="E14" s="1" t="s">
        <v>25</v>
      </c>
      <c r="F14" s="1" t="s">
        <v>36</v>
      </c>
    </row>
    <row r="15" spans="2:14" x14ac:dyDescent="0.25">
      <c r="B15" t="s">
        <v>20</v>
      </c>
      <c r="C15" s="2">
        <v>0.58333333333333337</v>
      </c>
      <c r="D15" s="1">
        <v>0.4</v>
      </c>
      <c r="E15" s="1" t="s">
        <v>27</v>
      </c>
      <c r="F15" s="1" t="s">
        <v>36</v>
      </c>
    </row>
    <row r="16" spans="2:14" x14ac:dyDescent="0.25">
      <c r="B16" t="s">
        <v>7</v>
      </c>
      <c r="C16" s="2">
        <v>0.60416666666666663</v>
      </c>
      <c r="D16" s="1">
        <v>0.5</v>
      </c>
      <c r="E16" s="1" t="s">
        <v>29</v>
      </c>
      <c r="F16" s="1" t="s">
        <v>36</v>
      </c>
    </row>
    <row r="17" spans="2:6" x14ac:dyDescent="0.25">
      <c r="B17" t="s">
        <v>9</v>
      </c>
      <c r="C17" s="2">
        <v>0.625</v>
      </c>
      <c r="D17" s="1">
        <v>0.4</v>
      </c>
      <c r="E17" s="1" t="s">
        <v>25</v>
      </c>
      <c r="F17" s="1" t="s">
        <v>34</v>
      </c>
    </row>
    <row r="18" spans="2:6" x14ac:dyDescent="0.25">
      <c r="B18" t="s">
        <v>12</v>
      </c>
      <c r="C18" s="2">
        <v>0.66666666666666663</v>
      </c>
      <c r="D18" s="1">
        <v>1</v>
      </c>
      <c r="E18" s="1" t="s">
        <v>29</v>
      </c>
      <c r="F18" s="1" t="s">
        <v>36</v>
      </c>
    </row>
    <row r="19" spans="2:6" x14ac:dyDescent="0.25">
      <c r="B19" t="s">
        <v>21</v>
      </c>
      <c r="C19" s="2">
        <v>0.70833333333333337</v>
      </c>
      <c r="D19" s="1">
        <v>0.4</v>
      </c>
      <c r="E19" s="1" t="s">
        <v>31</v>
      </c>
      <c r="F19" s="1" t="s">
        <v>36</v>
      </c>
    </row>
    <row r="20" spans="2:6" x14ac:dyDescent="0.25">
      <c r="B20" t="s">
        <v>13</v>
      </c>
      <c r="C20" s="2">
        <v>0.75</v>
      </c>
      <c r="D20" s="1">
        <v>0.5</v>
      </c>
      <c r="E20" s="1" t="s">
        <v>27</v>
      </c>
      <c r="F20" s="1" t="s">
        <v>36</v>
      </c>
    </row>
    <row r="21" spans="2:6" x14ac:dyDescent="0.25">
      <c r="B21" t="s">
        <v>22</v>
      </c>
      <c r="C21" s="2">
        <v>0.79166666666666663</v>
      </c>
      <c r="D21" s="1">
        <v>0.5</v>
      </c>
      <c r="E21" s="1" t="s">
        <v>27</v>
      </c>
      <c r="F21" s="1" t="s">
        <v>36</v>
      </c>
    </row>
    <row r="22" spans="2:6" x14ac:dyDescent="0.25">
      <c r="B22" t="s">
        <v>23</v>
      </c>
      <c r="C22" s="2">
        <v>0.8125</v>
      </c>
      <c r="D22" s="1">
        <v>0.5</v>
      </c>
      <c r="E22" s="1" t="s">
        <v>31</v>
      </c>
      <c r="F22" s="1" t="s">
        <v>36</v>
      </c>
    </row>
    <row r="23" spans="2:6" x14ac:dyDescent="0.25">
      <c r="B23" t="s">
        <v>24</v>
      </c>
      <c r="C23" s="2">
        <v>0.83333333333333337</v>
      </c>
      <c r="D23" s="1">
        <v>1</v>
      </c>
      <c r="E23" s="1" t="s">
        <v>27</v>
      </c>
      <c r="F23" s="1" t="s">
        <v>34</v>
      </c>
    </row>
    <row r="24" spans="2:6" x14ac:dyDescent="0.25">
      <c r="B24" t="s">
        <v>17</v>
      </c>
      <c r="C24" s="2">
        <v>0.875</v>
      </c>
      <c r="D24" s="1">
        <v>1</v>
      </c>
      <c r="E24" s="1" t="s">
        <v>29</v>
      </c>
      <c r="F24" s="1" t="s">
        <v>35</v>
      </c>
    </row>
    <row r="27" spans="2:6" x14ac:dyDescent="0.25">
      <c r="B27" t="s">
        <v>46</v>
      </c>
    </row>
    <row r="28" spans="2:6" x14ac:dyDescent="0.25">
      <c r="B28" s="36" t="s">
        <v>45</v>
      </c>
    </row>
    <row r="29" spans="2:6" x14ac:dyDescent="0.25">
      <c r="B29" t="s">
        <v>47</v>
      </c>
    </row>
  </sheetData>
  <phoneticPr fontId="1"/>
  <dataValidations count="2">
    <dataValidation type="list" allowBlank="1" showInputMessage="1" showErrorMessage="1" sqref="E4:E24" xr:uid="{C2A991D5-53DB-4EF6-A52D-F2140D88DBAC}">
      <formula1>"★★★★★,★★★★,★★★,★★,★"</formula1>
    </dataValidation>
    <dataValidation type="list" allowBlank="1" showInputMessage="1" showErrorMessage="1" sqref="F4:F24" xr:uid="{B9EFF048-CEE0-4C26-8E99-4156F8A7EB0C}">
      <formula1>"◎,〇,×,？"</formula1>
    </dataValidation>
  </dataValidations>
  <hyperlinks>
    <hyperlink ref="B28" r:id="rId1" xr:uid="{1A422DA2-BBE8-774C-9841-CA3DBF9EABD3}"/>
  </hyperlinks>
  <pageMargins left="0.7" right="0.7" top="0.75" bottom="0.75" header="0.3" footer="0.3"/>
  <pageSetup paperSize="281" orientation="portrait" horizontalDpi="0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F21C4-BB45-4333-8594-4F274C465F4C}">
  <dimension ref="B1:N24"/>
  <sheetViews>
    <sheetView showGridLines="0" workbookViewId="0"/>
  </sheetViews>
  <sheetFormatPr baseColWidth="10" defaultColWidth="8.83203125" defaultRowHeight="17" x14ac:dyDescent="0.25"/>
  <cols>
    <col min="1" max="1" width="4.33203125" customWidth="1"/>
    <col min="2" max="2" width="19.6640625" customWidth="1"/>
    <col min="3" max="3" width="15" style="1" customWidth="1"/>
    <col min="4" max="4" width="16.5" style="1" customWidth="1"/>
    <col min="5" max="5" width="18.1640625" style="1" customWidth="1"/>
    <col min="6" max="6" width="19.1640625" style="1" customWidth="1"/>
    <col min="8" max="8" width="11" bestFit="1" customWidth="1"/>
    <col min="12" max="12" width="11" bestFit="1" customWidth="1"/>
    <col min="13" max="13" width="10.33203125" customWidth="1"/>
  </cols>
  <sheetData>
    <row r="1" spans="2:14" ht="30.75" customHeight="1" x14ac:dyDescent="0.25"/>
    <row r="2" spans="2:14" ht="32.25" customHeight="1" thickBot="1" x14ac:dyDescent="0.3"/>
    <row r="3" spans="2:14" ht="20" thickTop="1" thickBot="1" x14ac:dyDescent="0.3">
      <c r="B3" t="s">
        <v>0</v>
      </c>
      <c r="C3" s="1" t="s">
        <v>41</v>
      </c>
      <c r="D3" s="1" t="s">
        <v>42</v>
      </c>
      <c r="E3" s="1" t="s">
        <v>11</v>
      </c>
      <c r="F3" s="1" t="s">
        <v>44</v>
      </c>
      <c r="H3" s="3" t="s">
        <v>11</v>
      </c>
      <c r="I3" s="4" t="s">
        <v>42</v>
      </c>
      <c r="J3" s="5" t="s">
        <v>43</v>
      </c>
      <c r="L3" s="9" t="s">
        <v>15</v>
      </c>
      <c r="M3" s="4" t="s">
        <v>42</v>
      </c>
      <c r="N3" s="5" t="s">
        <v>43</v>
      </c>
    </row>
    <row r="4" spans="2:14" ht="18" thickTop="1" x14ac:dyDescent="0.25">
      <c r="C4" s="2"/>
      <c r="H4" s="13" t="s">
        <v>26</v>
      </c>
      <c r="I4" s="14">
        <f>SUMIF(テーブル24[充実度],H4,テーブル24[[時間(h)]:[充実度]])</f>
        <v>0</v>
      </c>
      <c r="J4" s="15" t="str">
        <f>IFERROR(I4/I9,"")</f>
        <v/>
      </c>
      <c r="L4" s="24" t="s">
        <v>37</v>
      </c>
      <c r="M4" s="25">
        <f>SUMIF(テーブル24[時間の使い方],L4,テーブル24[[時間(h)]:[時間の使い方]])</f>
        <v>0</v>
      </c>
      <c r="N4" s="26" t="str">
        <f>IFERROR(M4/M8,"")</f>
        <v/>
      </c>
    </row>
    <row r="5" spans="2:14" x14ac:dyDescent="0.25">
      <c r="C5" s="2"/>
      <c r="H5" s="18" t="s">
        <v>28</v>
      </c>
      <c r="I5" s="16">
        <f>SUMIF(テーブル24[充実度],H5,テーブル24[[時間(h)]:[充実度]])</f>
        <v>0</v>
      </c>
      <c r="J5" s="17" t="str">
        <f>IFERROR(I5/I9,"")</f>
        <v/>
      </c>
      <c r="L5" s="27" t="s">
        <v>38</v>
      </c>
      <c r="M5" s="28">
        <f>SUMIF(テーブル24[時間の使い方],L5,テーブル24[[時間(h)]:[時間の使い方]])</f>
        <v>0</v>
      </c>
      <c r="N5" s="29" t="str">
        <f>IFERROR(M5/M8,"")</f>
        <v/>
      </c>
    </row>
    <row r="6" spans="2:14" x14ac:dyDescent="0.25">
      <c r="C6" s="2"/>
      <c r="H6" s="18" t="s">
        <v>30</v>
      </c>
      <c r="I6" s="19">
        <f>SUMIF(テーブル24[充実度],H6,テーブル24[[時間(h)]:[充実度]])</f>
        <v>0</v>
      </c>
      <c r="J6" s="20" t="str">
        <f>IFERROR(I6/I9,"")</f>
        <v/>
      </c>
      <c r="L6" s="27" t="s">
        <v>39</v>
      </c>
      <c r="M6" s="28">
        <f>SUMIF(テーブル24[時間の使い方],L6,テーブル24[[時間(h)]:[時間の使い方]])</f>
        <v>0</v>
      </c>
      <c r="N6" s="29" t="str">
        <f>IFERROR(M6/M8,"")</f>
        <v/>
      </c>
    </row>
    <row r="7" spans="2:14" ht="18" thickBot="1" x14ac:dyDescent="0.3">
      <c r="C7" s="2"/>
      <c r="H7" s="18" t="s">
        <v>32</v>
      </c>
      <c r="I7" s="19">
        <f>SUMIF(テーブル24[充実度],H7,テーブル24[[時間(h)]:[充実度]])</f>
        <v>0</v>
      </c>
      <c r="J7" s="20" t="str">
        <f>IFERROR(I7/I9,"")</f>
        <v/>
      </c>
      <c r="L7" s="30" t="s">
        <v>40</v>
      </c>
      <c r="M7" s="31">
        <f>SUMIF(テーブル24[時間の使い方],L7,テーブル24[[時間(h)]:[時間の使い方]])</f>
        <v>0</v>
      </c>
      <c r="N7" s="32" t="str">
        <f>IFERROR(M7/M8,"")</f>
        <v/>
      </c>
    </row>
    <row r="8" spans="2:14" ht="20" thickTop="1" thickBot="1" x14ac:dyDescent="0.3">
      <c r="C8" s="2"/>
      <c r="H8" s="21" t="s">
        <v>33</v>
      </c>
      <c r="I8" s="22">
        <f>SUMIF(テーブル24[充実度],H8,テーブル24[[時間(h)]:[充実度]])</f>
        <v>0</v>
      </c>
      <c r="J8" s="23" t="str">
        <f>IFERROR(I8/I9,"")</f>
        <v/>
      </c>
      <c r="L8" s="10" t="s">
        <v>16</v>
      </c>
      <c r="M8" s="11">
        <f>SUM(M4:M7)</f>
        <v>0</v>
      </c>
      <c r="N8" s="12">
        <f>SUM(N4:N7)</f>
        <v>0</v>
      </c>
    </row>
    <row r="9" spans="2:14" ht="20" thickTop="1" thickBot="1" x14ac:dyDescent="0.3">
      <c r="C9" s="2"/>
      <c r="H9" s="6" t="s">
        <v>16</v>
      </c>
      <c r="I9" s="7">
        <f>SUM(I4:I8)</f>
        <v>0</v>
      </c>
      <c r="J9" s="8">
        <f>SUM(J4:J8)</f>
        <v>0</v>
      </c>
    </row>
    <row r="10" spans="2:14" ht="18" thickTop="1" x14ac:dyDescent="0.25">
      <c r="C10" s="2"/>
    </row>
    <row r="11" spans="2:14" x14ac:dyDescent="0.25">
      <c r="C11" s="2"/>
    </row>
    <row r="12" spans="2:14" x14ac:dyDescent="0.25">
      <c r="C12" s="2"/>
    </row>
    <row r="13" spans="2:14" x14ac:dyDescent="0.25">
      <c r="C13" s="2"/>
    </row>
    <row r="14" spans="2:14" x14ac:dyDescent="0.25">
      <c r="C14" s="2"/>
    </row>
    <row r="15" spans="2:14" x14ac:dyDescent="0.25">
      <c r="C15" s="2"/>
    </row>
    <row r="16" spans="2:14" x14ac:dyDescent="0.25">
      <c r="C16" s="2"/>
    </row>
    <row r="17" spans="3:3" x14ac:dyDescent="0.25">
      <c r="C17" s="2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2"/>
    </row>
    <row r="22" spans="3:3" x14ac:dyDescent="0.25">
      <c r="C22" s="2"/>
    </row>
    <row r="23" spans="3:3" x14ac:dyDescent="0.25">
      <c r="C23" s="2"/>
    </row>
    <row r="24" spans="3:3" x14ac:dyDescent="0.25">
      <c r="C24" s="2"/>
    </row>
  </sheetData>
  <phoneticPr fontId="1"/>
  <dataValidations count="2">
    <dataValidation type="list" allowBlank="1" showInputMessage="1" showErrorMessage="1" sqref="F4" xr:uid="{C76D3121-9BE6-405C-9586-C0B45D5B4A69}">
      <formula1>"◎,〇,×,？"</formula1>
    </dataValidation>
    <dataValidation type="list" allowBlank="1" showInputMessage="1" showErrorMessage="1" sqref="E4" xr:uid="{11BCBFEB-525B-4077-9C3F-5F106D013C0D}">
      <formula1>"★★★★★,★★★★,★★★,★★,★"</formula1>
    </dataValidation>
  </dataValidations>
  <pageMargins left="0.7" right="0.7" top="0.75" bottom="0.75" header="0.3" footer="0.3"/>
  <pageSetup paperSize="281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サンプル</vt:lpstr>
      <vt:lpstr>ルーティン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Akai Arita</cp:lastModifiedBy>
  <dcterms:created xsi:type="dcterms:W3CDTF">2015-06-05T18:19:34Z</dcterms:created>
  <dcterms:modified xsi:type="dcterms:W3CDTF">2021-04-09T01:12:50Z</dcterms:modified>
</cp:coreProperties>
</file>