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KAZU\Desktop\2025ARI\eng\"/>
    </mc:Choice>
  </mc:AlternateContent>
  <xr:revisionPtr revIDLastSave="0" documentId="13_ncr:1_{1093286A-CF1B-45CF-8560-D5B4C42F08D3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Data" sheetId="1" r:id="rId1"/>
    <sheet name="Calender" sheetId="4" r:id="rId2"/>
    <sheet name="Kakeibo" sheetId="5" r:id="rId3"/>
  </sheets>
  <definedNames>
    <definedName name="Holiday">Data!$B$3:$C$50</definedName>
    <definedName name="_xlnm.Print_Area" localSheetId="1">Calender!$B$2:$V$39</definedName>
    <definedName name="_xlnm.Print_Area" localSheetId="2">Kakeibo!$B$2:$T$35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" i="4" l="1"/>
  <c r="C6" i="4"/>
  <c r="C7" i="4" s="1"/>
  <c r="B10" i="4" s="1"/>
  <c r="N35" i="5"/>
  <c r="G24" i="5" s="1"/>
  <c r="T21" i="5"/>
  <c r="S21" i="5"/>
  <c r="R21" i="5"/>
  <c r="Q21" i="5"/>
  <c r="P21" i="5"/>
  <c r="O21" i="5"/>
  <c r="N21" i="5"/>
  <c r="M21" i="5"/>
  <c r="E35" i="5"/>
  <c r="C35" i="5"/>
  <c r="I21" i="5"/>
  <c r="G21" i="5"/>
  <c r="E21" i="5"/>
  <c r="C21" i="5"/>
  <c r="F2" i="4" l="1"/>
  <c r="G33" i="5"/>
  <c r="G28" i="5"/>
  <c r="K2" i="5"/>
  <c r="L2" i="5" s="1"/>
  <c r="M2" i="5" s="1"/>
  <c r="N2" i="5" s="1"/>
  <c r="O2" i="5" s="1"/>
  <c r="P2" i="5" s="1"/>
  <c r="Q2" i="5" s="1"/>
  <c r="R2" i="5" s="1"/>
  <c r="S2" i="5" s="1"/>
  <c r="T2" i="5" s="1"/>
  <c r="K4" i="5" s="1"/>
  <c r="L4" i="5" s="1"/>
  <c r="M4" i="5" s="1"/>
  <c r="N4" i="5" s="1"/>
  <c r="O4" i="5" s="1"/>
  <c r="P4" i="5" s="1"/>
  <c r="Q4" i="5" s="1"/>
  <c r="R4" i="5" s="1"/>
  <c r="S4" i="5" s="1"/>
  <c r="T4" i="5" s="1"/>
  <c r="K6" i="5" s="1"/>
  <c r="L6" i="5" s="1"/>
  <c r="M6" i="5" s="1"/>
  <c r="N6" i="5" s="1"/>
  <c r="O6" i="5" s="1"/>
  <c r="P6" i="5" s="1"/>
  <c r="Q6" i="5" s="1"/>
  <c r="R6" i="5" s="1"/>
  <c r="S6" i="5" s="1"/>
  <c r="T6" i="5" s="1"/>
  <c r="E10" i="4"/>
  <c r="H10" i="4" s="1"/>
  <c r="K10" i="4" s="1"/>
  <c r="N10" i="4" s="1"/>
  <c r="Q10" i="4" s="1"/>
  <c r="T10" i="4" s="1"/>
  <c r="C10" i="4"/>
  <c r="F10" i="4" l="1"/>
  <c r="R10" i="4" l="1"/>
  <c r="I10" i="4"/>
  <c r="L10" i="4" l="1"/>
  <c r="O10" i="4" l="1"/>
  <c r="B15" i="4" l="1"/>
  <c r="U10" i="4"/>
  <c r="E15" i="4" l="1"/>
  <c r="C15" i="4"/>
  <c r="H15" i="4" l="1"/>
  <c r="F15" i="4"/>
  <c r="I15" i="4" l="1"/>
  <c r="K15" i="4"/>
  <c r="N15" i="4" l="1"/>
  <c r="L15" i="4"/>
  <c r="Q15" i="4" l="1"/>
  <c r="O15" i="4"/>
  <c r="R15" i="4" l="1"/>
  <c r="T15" i="4"/>
  <c r="B20" i="4" l="1"/>
  <c r="U15" i="4"/>
  <c r="E20" i="4" l="1"/>
  <c r="C20" i="4"/>
  <c r="H20" i="4" l="1"/>
  <c r="F20" i="4"/>
  <c r="K20" i="4" l="1"/>
  <c r="I20" i="4"/>
  <c r="L20" i="4" l="1"/>
  <c r="N20" i="4"/>
  <c r="Q20" i="4" l="1"/>
  <c r="O20" i="4"/>
  <c r="T20" i="4" l="1"/>
  <c r="R20" i="4"/>
  <c r="U20" i="4" l="1"/>
  <c r="B25" i="4"/>
  <c r="E25" i="4" l="1"/>
  <c r="C25" i="4"/>
  <c r="H25" i="4" l="1"/>
  <c r="F25" i="4"/>
  <c r="K25" i="4" l="1"/>
  <c r="I25" i="4"/>
  <c r="N25" i="4" l="1"/>
  <c r="L25" i="4"/>
  <c r="O25" i="4" l="1"/>
  <c r="Q25" i="4"/>
  <c r="R25" i="4" l="1"/>
  <c r="T25" i="4"/>
  <c r="B30" i="4" l="1"/>
  <c r="U25" i="4"/>
  <c r="C30" i="4" l="1"/>
  <c r="E30" i="4"/>
  <c r="H30" i="4" l="1"/>
  <c r="F30" i="4"/>
  <c r="K30" i="4" l="1"/>
  <c r="I30" i="4"/>
  <c r="L30" i="4" l="1"/>
  <c r="N30" i="4"/>
  <c r="Q30" i="4" l="1"/>
  <c r="O30" i="4"/>
  <c r="R30" i="4" l="1"/>
  <c r="T30" i="4"/>
  <c r="U30" i="4" l="1"/>
  <c r="B35" i="4"/>
  <c r="C35" i="4" s="1"/>
  <c r="E35" i="4" l="1"/>
  <c r="F35" i="4" l="1"/>
  <c r="H35" i="4"/>
  <c r="K35" i="4" l="1"/>
  <c r="I35" i="4"/>
  <c r="N35" i="4" l="1"/>
  <c r="L35" i="4"/>
  <c r="Q35" i="4" l="1"/>
  <c r="O35" i="4"/>
  <c r="T35" i="4" l="1"/>
  <c r="R35" i="4"/>
  <c r="U35" i="4" l="1"/>
</calcChain>
</file>

<file path=xl/sharedStrings.xml><?xml version="1.0" encoding="utf-8"?>
<sst xmlns="http://schemas.openxmlformats.org/spreadsheetml/2006/main" count="81" uniqueCount="63">
  <si>
    <t>Saturdy</t>
    <phoneticPr fontId="1"/>
  </si>
  <si>
    <t>Sunday</t>
    <phoneticPr fontId="1"/>
  </si>
  <si>
    <t>Monday</t>
    <phoneticPr fontId="1"/>
  </si>
  <si>
    <t>Tuesday</t>
    <phoneticPr fontId="1"/>
  </si>
  <si>
    <t>Wednesday</t>
    <phoneticPr fontId="1"/>
  </si>
  <si>
    <t>Thursday</t>
    <phoneticPr fontId="1"/>
  </si>
  <si>
    <t>Friday</t>
    <phoneticPr fontId="1"/>
  </si>
  <si>
    <t>Start</t>
    <phoneticPr fontId="1"/>
  </si>
  <si>
    <t>End</t>
    <phoneticPr fontId="1"/>
  </si>
  <si>
    <t>Holiday Date</t>
    <phoneticPr fontId="1"/>
  </si>
  <si>
    <t>Holiday name</t>
    <phoneticPr fontId="1"/>
  </si>
  <si>
    <t>Start Date</t>
    <phoneticPr fontId="1"/>
  </si>
  <si>
    <t>A　Income</t>
    <phoneticPr fontId="1"/>
  </si>
  <si>
    <t>B　Tax</t>
    <phoneticPr fontId="1"/>
  </si>
  <si>
    <t>C　Savings</t>
    <phoneticPr fontId="1"/>
  </si>
  <si>
    <t>F VariableExpenses</t>
    <phoneticPr fontId="1"/>
  </si>
  <si>
    <t>E Fixed Expenses</t>
    <phoneticPr fontId="1"/>
  </si>
  <si>
    <t>Amount</t>
  </si>
  <si>
    <t>Amount</t>
    <phoneticPr fontId="1"/>
  </si>
  <si>
    <t>Item</t>
  </si>
  <si>
    <t>Item</t>
    <phoneticPr fontId="1"/>
  </si>
  <si>
    <r>
      <t>Budget　</t>
    </r>
    <r>
      <rPr>
        <sz val="8"/>
        <color theme="1" tint="0.34998626667073579"/>
        <rFont val="メイリオ"/>
        <family val="3"/>
        <charset val="128"/>
      </rPr>
      <t>A-(B+C+D+E+G)</t>
    </r>
    <phoneticPr fontId="1"/>
  </si>
  <si>
    <r>
      <t xml:space="preserve">Balance </t>
    </r>
    <r>
      <rPr>
        <sz val="8"/>
        <color theme="1" tint="0.34998626667073579"/>
        <rFont val="メイリオ"/>
        <family val="3"/>
        <charset val="128"/>
      </rPr>
      <t>A-(B+C+D+E+F+G)</t>
    </r>
    <phoneticPr fontId="1"/>
  </si>
  <si>
    <t>Total</t>
    <phoneticPr fontId="1"/>
  </si>
  <si>
    <t>Note</t>
    <phoneticPr fontId="1"/>
  </si>
  <si>
    <t>G　Total of Special Expenses</t>
    <phoneticPr fontId="1"/>
  </si>
  <si>
    <t>Event</t>
    <phoneticPr fontId="1"/>
  </si>
  <si>
    <t>Budget</t>
    <phoneticPr fontId="1"/>
  </si>
  <si>
    <t>Variable expenses</t>
    <phoneticPr fontId="1"/>
  </si>
  <si>
    <t>　th～　th</t>
  </si>
  <si>
    <t>　th～　th</t>
    <phoneticPr fontId="1"/>
  </si>
  <si>
    <t>Goals for this month</t>
    <phoneticPr fontId="1"/>
  </si>
  <si>
    <t>Week1</t>
    <phoneticPr fontId="1"/>
  </si>
  <si>
    <t>2nd Week</t>
    <phoneticPr fontId="1"/>
  </si>
  <si>
    <t>3nd Week</t>
    <phoneticPr fontId="1"/>
  </si>
  <si>
    <t>4nd Week</t>
    <phoneticPr fontId="1"/>
  </si>
  <si>
    <t>5nd Week</t>
    <phoneticPr fontId="1"/>
  </si>
  <si>
    <t>6nd Week</t>
    <phoneticPr fontId="1"/>
  </si>
  <si>
    <t>Special Expenses</t>
    <phoneticPr fontId="1"/>
  </si>
  <si>
    <t>D Self Investment</t>
    <phoneticPr fontId="1"/>
  </si>
  <si>
    <t>Select Month</t>
    <phoneticPr fontId="1"/>
  </si>
  <si>
    <t>Memorial Day</t>
  </si>
  <si>
    <t>Juneteenth</t>
  </si>
  <si>
    <t>Independence Day</t>
  </si>
  <si>
    <t>Labor Day</t>
  </si>
  <si>
    <t>Veterans Day</t>
  </si>
  <si>
    <t>Thanksgiving Day</t>
  </si>
  <si>
    <t>Christmas Day</t>
  </si>
  <si>
    <t>New Year's Day</t>
  </si>
  <si>
    <t>Columbus Day</t>
  </si>
  <si>
    <t>Martin Luther King Jr. Day</t>
  </si>
  <si>
    <t>Valentine's Day</t>
  </si>
  <si>
    <t>Washington's Birthday</t>
  </si>
  <si>
    <t>St. Patrick's Day</t>
  </si>
  <si>
    <t>Tax Day</t>
  </si>
  <si>
    <t>Easter Sunday</t>
  </si>
  <si>
    <t>Administrative Professionals Day</t>
  </si>
  <si>
    <t>Mother's Day</t>
  </si>
  <si>
    <t>Father's Day</t>
  </si>
  <si>
    <t>Halloween</t>
  </si>
  <si>
    <t>Day after Thanksgiving Day</t>
  </si>
  <si>
    <t>Christmas Eve</t>
  </si>
  <si>
    <t>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</si>
</sst>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176" formatCode="d"/>
    <numFmt numFmtId="177" formatCode="m/d;@"/>
    <numFmt numFmtId="178" formatCode="&quot;¥&quot;#,##0_);[Red]\(&quot;¥&quot;#,##0\)"/>
    <numFmt numFmtId="179" formatCode="[$-409]d\-mmm\-yy;@"/>
    <numFmt numFmtId="180" formatCode="mmmm"/>
  </numFmts>
  <fonts count="16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9"/>
      <color theme="1" tint="0.34998626667073579"/>
      <name val="メイリオ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sz val="26"/>
      <color theme="1" tint="0.34998626667073579"/>
      <name val="メイリオ"/>
      <family val="3"/>
      <charset val="128"/>
    </font>
    <font>
      <sz val="20"/>
      <color theme="1" tint="0.34998626667073579"/>
      <name val="メイリオ"/>
      <family val="3"/>
      <charset val="128"/>
    </font>
    <font>
      <sz val="11"/>
      <color theme="1" tint="0.34998626667073579"/>
      <name val="游ゴシック"/>
      <family val="2"/>
      <scheme val="minor"/>
    </font>
    <font>
      <sz val="11"/>
      <color theme="1" tint="0.34998626667073579"/>
      <name val="メイリオ"/>
      <family val="3"/>
      <charset val="128"/>
    </font>
    <font>
      <b/>
      <sz val="10"/>
      <color theme="1"/>
      <name val="游ゴシック"/>
      <family val="3"/>
      <charset val="128"/>
      <scheme val="minor"/>
    </font>
    <font>
      <sz val="11"/>
      <color rgb="FFFF0000"/>
      <name val="メイリオ"/>
      <family val="3"/>
      <charset val="128"/>
    </font>
    <font>
      <sz val="11"/>
      <color theme="3" tint="-0.249977111117893"/>
      <name val="メイリオ"/>
      <family val="3"/>
      <charset val="128"/>
    </font>
    <font>
      <sz val="10"/>
      <color theme="1" tint="0.34998626667073579"/>
      <name val="メイリオ"/>
      <family val="3"/>
      <charset val="128"/>
    </font>
    <font>
      <sz val="8"/>
      <color theme="1" tint="0.34998626667073579"/>
      <name val="メイリオ"/>
      <family val="3"/>
      <charset val="128"/>
    </font>
    <font>
      <b/>
      <sz val="11"/>
      <color theme="0"/>
      <name val="游ゴシック"/>
      <family val="3"/>
      <charset val="128"/>
      <scheme val="minor"/>
    </font>
    <font>
      <sz val="8"/>
      <color rgb="FFFF0000"/>
      <name val="メイリオ"/>
      <family val="3"/>
      <charset val="128"/>
    </font>
  </fonts>
  <fills count="1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E5E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D1CFBF"/>
        <bgColor indexed="64"/>
      </patternFill>
    </fill>
    <fill>
      <patternFill patternType="solid">
        <fgColor rgb="FFD7DDCD"/>
        <bgColor indexed="64"/>
      </patternFill>
    </fill>
    <fill>
      <patternFill patternType="solid">
        <fgColor rgb="FFF7F7F7"/>
        <bgColor indexed="64"/>
      </patternFill>
    </fill>
    <fill>
      <patternFill patternType="solid">
        <fgColor rgb="FFFBFBFB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52">
    <border>
      <left/>
      <right/>
      <top/>
      <bottom/>
      <diagonal/>
    </border>
    <border>
      <left style="thin">
        <color theme="2" tint="-0.499984740745262"/>
      </left>
      <right/>
      <top style="thin">
        <color theme="2" tint="-0.499984740745262"/>
      </top>
      <bottom style="thin">
        <color theme="2" tint="-0.499984740745262"/>
      </bottom>
      <diagonal/>
    </border>
    <border>
      <left/>
      <right/>
      <top style="thin">
        <color theme="2" tint="-0.499984740745262"/>
      </top>
      <bottom style="thin">
        <color theme="2" tint="-0.499984740745262"/>
      </bottom>
      <diagonal/>
    </border>
    <border>
      <left/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/>
      <top style="thin">
        <color theme="2" tint="-0.499984740745262"/>
      </top>
      <bottom style="hair">
        <color theme="2" tint="-0.24994659260841701"/>
      </bottom>
      <diagonal/>
    </border>
    <border>
      <left/>
      <right/>
      <top style="thin">
        <color theme="2" tint="-0.499984740745262"/>
      </top>
      <bottom style="hair">
        <color theme="2" tint="-0.24994659260841701"/>
      </bottom>
      <diagonal/>
    </border>
    <border>
      <left/>
      <right style="thin">
        <color theme="2" tint="-0.499984740745262"/>
      </right>
      <top style="thin">
        <color theme="2" tint="-0.499984740745262"/>
      </top>
      <bottom style="hair">
        <color theme="2" tint="-0.24994659260841701"/>
      </bottom>
      <diagonal/>
    </border>
    <border>
      <left style="thin">
        <color theme="2" tint="-0.499984740745262"/>
      </left>
      <right/>
      <top style="hair">
        <color theme="2" tint="-0.24994659260841701"/>
      </top>
      <bottom style="hair">
        <color theme="2" tint="-0.24994659260841701"/>
      </bottom>
      <diagonal/>
    </border>
    <border>
      <left/>
      <right/>
      <top style="hair">
        <color theme="2" tint="-0.24994659260841701"/>
      </top>
      <bottom style="hair">
        <color theme="2" tint="-0.24994659260841701"/>
      </bottom>
      <diagonal/>
    </border>
    <border>
      <left/>
      <right style="thin">
        <color theme="2" tint="-0.499984740745262"/>
      </right>
      <top style="hair">
        <color theme="2" tint="-0.24994659260841701"/>
      </top>
      <bottom style="hair">
        <color theme="2" tint="-0.24994659260841701"/>
      </bottom>
      <diagonal/>
    </border>
    <border>
      <left style="thin">
        <color theme="2" tint="-0.499984740745262"/>
      </left>
      <right/>
      <top style="hair">
        <color theme="2" tint="-0.24994659260841701"/>
      </top>
      <bottom style="thin">
        <color theme="2" tint="-0.499984740745262"/>
      </bottom>
      <diagonal/>
    </border>
    <border>
      <left/>
      <right/>
      <top style="hair">
        <color theme="2" tint="-0.24994659260841701"/>
      </top>
      <bottom style="thin">
        <color theme="2" tint="-0.499984740745262"/>
      </bottom>
      <diagonal/>
    </border>
    <border>
      <left/>
      <right style="thin">
        <color theme="2" tint="-0.499984740745262"/>
      </right>
      <top style="hair">
        <color theme="2" tint="-0.24994659260841701"/>
      </top>
      <bottom style="thin">
        <color theme="2" tint="-0.499984740745262"/>
      </bottom>
      <diagonal/>
    </border>
    <border>
      <left/>
      <right/>
      <top/>
      <bottom style="medium">
        <color theme="2" tint="-0.24994659260841701"/>
      </bottom>
      <diagonal/>
    </border>
    <border>
      <left style="thin">
        <color theme="2" tint="-0.24994659260841701"/>
      </left>
      <right/>
      <top style="thin">
        <color theme="2" tint="-0.24994659260841701"/>
      </top>
      <bottom style="thin">
        <color theme="2" tint="-0.24994659260841701"/>
      </bottom>
      <diagonal/>
    </border>
    <border>
      <left/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 style="medium">
        <color theme="2" tint="-0.24994659260841701"/>
      </left>
      <right/>
      <top style="thin">
        <color theme="2" tint="-0.24994659260841701"/>
      </top>
      <bottom style="thin">
        <color theme="2" tint="-0.24994659260841701"/>
      </bottom>
      <diagonal/>
    </border>
    <border>
      <left/>
      <right/>
      <top style="thin">
        <color theme="2" tint="-0.24994659260841701"/>
      </top>
      <bottom style="thin">
        <color theme="2" tint="-0.24994659260841701"/>
      </bottom>
      <diagonal/>
    </border>
    <border>
      <left/>
      <right/>
      <top style="thin">
        <color theme="2" tint="-0.24994659260841701"/>
      </top>
      <bottom/>
      <diagonal/>
    </border>
    <border>
      <left style="thin">
        <color theme="2" tint="-0.24994659260841701"/>
      </left>
      <right/>
      <top/>
      <bottom/>
      <diagonal/>
    </border>
    <border>
      <left style="thin">
        <color theme="2" tint="-0.24994659260841701"/>
      </left>
      <right/>
      <top/>
      <bottom style="medium">
        <color theme="2" tint="-0.24994659260841701"/>
      </bottom>
      <diagonal/>
    </border>
    <border>
      <left style="thin">
        <color theme="2" tint="-0.24994659260841701"/>
      </left>
      <right style="thin">
        <color theme="2" tint="-0.24994659260841701"/>
      </right>
      <top style="medium">
        <color theme="2" tint="-0.24994659260841701"/>
      </top>
      <bottom/>
      <diagonal/>
    </border>
    <border>
      <left style="thin">
        <color theme="2" tint="-0.24994659260841701"/>
      </left>
      <right/>
      <top style="medium">
        <color theme="2" tint="-0.24994659260841701"/>
      </top>
      <bottom/>
      <diagonal/>
    </border>
    <border>
      <left style="hair">
        <color theme="2" tint="-0.24994659260841701"/>
      </left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 style="hair">
        <color theme="2" tint="-0.24994659260841701"/>
      </left>
      <right style="thin">
        <color theme="2" tint="-0.24994659260841701"/>
      </right>
      <top/>
      <bottom/>
      <diagonal/>
    </border>
    <border>
      <left style="hair">
        <color theme="2" tint="-0.24994659260841701"/>
      </left>
      <right style="thin">
        <color theme="2" tint="-0.24994659260841701"/>
      </right>
      <top/>
      <bottom style="medium">
        <color theme="2" tint="-0.24994659260841701"/>
      </bottom>
      <diagonal/>
    </border>
    <border>
      <left style="hair">
        <color theme="2" tint="-0.24994659260841701"/>
      </left>
      <right/>
      <top style="thin">
        <color theme="2" tint="-0.24994659260841701"/>
      </top>
      <bottom style="thin">
        <color theme="2" tint="-0.24994659260841701"/>
      </bottom>
      <diagonal/>
    </border>
    <border>
      <left style="hair">
        <color theme="2" tint="-0.24994659260841701"/>
      </left>
      <right/>
      <top/>
      <bottom/>
      <diagonal/>
    </border>
    <border>
      <left style="hair">
        <color theme="2" tint="-0.24994659260841701"/>
      </left>
      <right/>
      <top/>
      <bottom style="medium">
        <color theme="2" tint="-0.24994659260841701"/>
      </bottom>
      <diagonal/>
    </border>
    <border>
      <left/>
      <right/>
      <top style="thick">
        <color theme="2" tint="-0.24994659260841701"/>
      </top>
      <bottom style="thin">
        <color theme="2" tint="-0.24994659260841701"/>
      </bottom>
      <diagonal/>
    </border>
    <border>
      <left style="thin">
        <color theme="2" tint="-0.24994659260841701"/>
      </left>
      <right/>
      <top style="thick">
        <color theme="2" tint="-0.24994659260841701"/>
      </top>
      <bottom style="thin">
        <color theme="2" tint="-0.24994659260841701"/>
      </bottom>
      <diagonal/>
    </border>
    <border>
      <left/>
      <right style="thin">
        <color theme="2" tint="-0.24994659260841701"/>
      </right>
      <top style="thick">
        <color theme="2" tint="-0.24994659260841701"/>
      </top>
      <bottom style="thin">
        <color theme="2" tint="-0.24994659260841701"/>
      </bottom>
      <diagonal/>
    </border>
    <border>
      <left/>
      <right/>
      <top style="medium">
        <color theme="2" tint="-0.24994659260841701"/>
      </top>
      <bottom/>
      <diagonal/>
    </border>
    <border>
      <left/>
      <right style="medium">
        <color theme="2" tint="-0.24994659260841701"/>
      </right>
      <top style="medium">
        <color theme="2" tint="-0.24994659260841701"/>
      </top>
      <bottom/>
      <diagonal/>
    </border>
    <border>
      <left/>
      <right style="medium">
        <color theme="2" tint="-0.24994659260841701"/>
      </right>
      <top/>
      <bottom style="medium">
        <color theme="2" tint="-0.24994659260841701"/>
      </bottom>
      <diagonal/>
    </border>
    <border>
      <left/>
      <right/>
      <top style="thick">
        <color theme="2" tint="-0.24994659260841701"/>
      </top>
      <bottom/>
      <diagonal/>
    </border>
    <border>
      <left style="thin">
        <color theme="2" tint="-0.24994659260841701"/>
      </left>
      <right style="thin">
        <color theme="2" tint="-0.24994659260841701"/>
      </right>
      <top style="thick">
        <color theme="2" tint="-0.24994659260841701"/>
      </top>
      <bottom/>
      <diagonal/>
    </border>
    <border>
      <left style="thin">
        <color theme="2" tint="-0.24994659260841701"/>
      </left>
      <right style="thin">
        <color theme="2" tint="-0.24994659260841701"/>
      </right>
      <top/>
      <bottom/>
      <diagonal/>
    </border>
    <border>
      <left style="slantDashDot">
        <color theme="2" tint="-0.24994659260841701"/>
      </left>
      <right/>
      <top style="slantDashDot">
        <color theme="2" tint="-0.24994659260841701"/>
      </top>
      <bottom/>
      <diagonal/>
    </border>
    <border>
      <left/>
      <right/>
      <top style="slantDashDot">
        <color theme="2" tint="-0.24994659260841701"/>
      </top>
      <bottom/>
      <diagonal/>
    </border>
    <border>
      <left/>
      <right style="slantDashDot">
        <color theme="2" tint="-0.24994659260841701"/>
      </right>
      <top style="slantDashDot">
        <color theme="2" tint="-0.24994659260841701"/>
      </top>
      <bottom/>
      <diagonal/>
    </border>
    <border>
      <left style="slantDashDot">
        <color theme="2" tint="-0.24994659260841701"/>
      </left>
      <right/>
      <top/>
      <bottom/>
      <diagonal/>
    </border>
    <border>
      <left/>
      <right style="slantDashDot">
        <color theme="2" tint="-0.24994659260841701"/>
      </right>
      <top/>
      <bottom/>
      <diagonal/>
    </border>
    <border>
      <left style="slantDashDot">
        <color theme="2" tint="-0.24994659260841701"/>
      </left>
      <right/>
      <top/>
      <bottom style="slantDashDot">
        <color theme="2" tint="-0.24994659260841701"/>
      </bottom>
      <diagonal/>
    </border>
    <border>
      <left/>
      <right/>
      <top/>
      <bottom style="slantDashDot">
        <color theme="2" tint="-0.24994659260841701"/>
      </bottom>
      <diagonal/>
    </border>
    <border>
      <left/>
      <right style="slantDashDot">
        <color theme="2" tint="-0.24994659260841701"/>
      </right>
      <top/>
      <bottom style="slantDashDot">
        <color theme="2" tint="-0.24994659260841701"/>
      </bottom>
      <diagonal/>
    </border>
    <border>
      <left/>
      <right style="medium">
        <color theme="2" tint="-0.24994659260841701"/>
      </right>
      <top/>
      <bottom/>
      <diagonal/>
    </border>
    <border>
      <left/>
      <right style="thin">
        <color theme="2" tint="-0.24994659260841701"/>
      </right>
      <top style="thick">
        <color theme="2" tint="-0.24994659260841701"/>
      </top>
      <bottom/>
      <diagonal/>
    </border>
    <border>
      <left/>
      <right style="thin">
        <color theme="2" tint="-0.24994659260841701"/>
      </right>
      <top style="medium">
        <color theme="2" tint="-0.24994659260841701"/>
      </top>
      <bottom/>
      <diagonal/>
    </border>
    <border>
      <left style="thin">
        <color theme="9" tint="0.39994506668294322"/>
      </left>
      <right/>
      <top style="thin">
        <color theme="9" tint="0.39994506668294322"/>
      </top>
      <bottom style="thin">
        <color theme="9" tint="0.39994506668294322"/>
      </bottom>
      <diagonal/>
    </border>
    <border>
      <left/>
      <right style="thin">
        <color theme="9" tint="0.39994506668294322"/>
      </right>
      <top style="thin">
        <color theme="9" tint="0.39994506668294322"/>
      </top>
      <bottom style="thin">
        <color theme="9" tint="0.39994506668294322"/>
      </bottom>
      <diagonal/>
    </border>
    <border>
      <left/>
      <right/>
      <top style="double">
        <color theme="2" tint="-0.24994659260841701"/>
      </top>
      <bottom style="medium">
        <color theme="2" tint="-0.24994659260841701"/>
      </bottom>
      <diagonal/>
    </border>
  </borders>
  <cellStyleXfs count="1">
    <xf numFmtId="0" fontId="0" fillId="0" borderId="0"/>
  </cellStyleXfs>
  <cellXfs count="124">
    <xf numFmtId="0" fontId="0" fillId="0" borderId="0" xfId="0"/>
    <xf numFmtId="14" fontId="0" fillId="0" borderId="0" xfId="0" applyNumberFormat="1"/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76" fontId="3" fillId="0" borderId="1" xfId="0" applyNumberFormat="1" applyFont="1" applyBorder="1" applyAlignment="1">
      <alignment horizontal="left"/>
    </xf>
    <xf numFmtId="176" fontId="4" fillId="3" borderId="2" xfId="0" applyNumberFormat="1" applyFont="1" applyFill="1" applyBorder="1" applyAlignment="1">
      <alignment horizontal="left"/>
    </xf>
    <xf numFmtId="176" fontId="3" fillId="0" borderId="0" xfId="0" applyNumberFormat="1" applyFont="1" applyAlignment="1">
      <alignment horizontal="left"/>
    </xf>
    <xf numFmtId="0" fontId="7" fillId="0" borderId="0" xfId="0" applyFont="1"/>
    <xf numFmtId="0" fontId="8" fillId="2" borderId="1" xfId="0" applyFont="1" applyFill="1" applyBorder="1" applyAlignment="1">
      <alignment vertical="center"/>
    </xf>
    <xf numFmtId="0" fontId="7" fillId="5" borderId="14" xfId="0" applyFont="1" applyFill="1" applyBorder="1"/>
    <xf numFmtId="0" fontId="7" fillId="5" borderId="17" xfId="0" applyFont="1" applyFill="1" applyBorder="1"/>
    <xf numFmtId="177" fontId="9" fillId="0" borderId="1" xfId="0" applyNumberFormat="1" applyFont="1" applyBorder="1" applyAlignment="1">
      <alignment horizontal="left"/>
    </xf>
    <xf numFmtId="0" fontId="8" fillId="0" borderId="1" xfId="0" applyFont="1" applyBorder="1" applyAlignment="1">
      <alignment vertical="center"/>
    </xf>
    <xf numFmtId="0" fontId="10" fillId="3" borderId="1" xfId="0" applyFont="1" applyFill="1" applyBorder="1" applyAlignment="1">
      <alignment vertical="center"/>
    </xf>
    <xf numFmtId="0" fontId="8" fillId="0" borderId="3" xfId="0" applyFont="1" applyBorder="1" applyAlignment="1">
      <alignment vertical="center"/>
    </xf>
    <xf numFmtId="0" fontId="8" fillId="0" borderId="2" xfId="0" applyFont="1" applyBorder="1" applyAlignment="1">
      <alignment horizontal="right" vertical="center"/>
    </xf>
    <xf numFmtId="0" fontId="8" fillId="0" borderId="3" xfId="0" applyFont="1" applyBorder="1" applyAlignment="1">
      <alignment horizontal="right" vertical="center"/>
    </xf>
    <xf numFmtId="0" fontId="11" fillId="4" borderId="3" xfId="0" applyFont="1" applyFill="1" applyBorder="1" applyAlignment="1">
      <alignment vertical="center"/>
    </xf>
    <xf numFmtId="0" fontId="11" fillId="4" borderId="2" xfId="0" applyFont="1" applyFill="1" applyBorder="1" applyAlignment="1">
      <alignment horizontal="right" vertical="center"/>
    </xf>
    <xf numFmtId="0" fontId="10" fillId="4" borderId="2" xfId="0" applyFont="1" applyFill="1" applyBorder="1" applyAlignment="1">
      <alignment horizontal="right" vertical="center"/>
    </xf>
    <xf numFmtId="0" fontId="10" fillId="4" borderId="3" xfId="0" applyFont="1" applyFill="1" applyBorder="1" applyAlignment="1">
      <alignment horizontal="right" vertical="center"/>
    </xf>
    <xf numFmtId="0" fontId="8" fillId="0" borderId="0" xfId="0" applyFont="1"/>
    <xf numFmtId="0" fontId="8" fillId="0" borderId="46" xfId="0" applyFont="1" applyBorder="1"/>
    <xf numFmtId="0" fontId="8" fillId="0" borderId="32" xfId="0" applyFont="1" applyBorder="1"/>
    <xf numFmtId="0" fontId="8" fillId="0" borderId="33" xfId="0" applyFont="1" applyBorder="1"/>
    <xf numFmtId="0" fontId="8" fillId="0" borderId="13" xfId="0" applyFont="1" applyBorder="1"/>
    <xf numFmtId="0" fontId="8" fillId="0" borderId="34" xfId="0" applyFont="1" applyBorder="1"/>
    <xf numFmtId="0" fontId="8" fillId="0" borderId="36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/>
    </xf>
    <xf numFmtId="0" fontId="12" fillId="0" borderId="23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8" fillId="0" borderId="23" xfId="0" applyFont="1" applyBorder="1" applyAlignment="1">
      <alignment horizontal="center"/>
    </xf>
    <xf numFmtId="0" fontId="8" fillId="0" borderId="17" xfId="0" applyFont="1" applyBorder="1" applyAlignment="1">
      <alignment horizontal="center"/>
    </xf>
    <xf numFmtId="0" fontId="8" fillId="0" borderId="26" xfId="0" applyFont="1" applyBorder="1" applyAlignment="1">
      <alignment horizontal="center"/>
    </xf>
    <xf numFmtId="0" fontId="8" fillId="7" borderId="0" xfId="0" applyFont="1" applyFill="1"/>
    <xf numFmtId="0" fontId="8" fillId="7" borderId="37" xfId="0" applyFont="1" applyFill="1" applyBorder="1"/>
    <xf numFmtId="0" fontId="2" fillId="7" borderId="37" xfId="0" applyFont="1" applyFill="1" applyBorder="1"/>
    <xf numFmtId="0" fontId="2" fillId="7" borderId="0" xfId="0" applyFont="1" applyFill="1"/>
    <xf numFmtId="0" fontId="8" fillId="8" borderId="0" xfId="0" applyFont="1" applyFill="1"/>
    <xf numFmtId="0" fontId="8" fillId="8" borderId="19" xfId="0" applyFont="1" applyFill="1" applyBorder="1"/>
    <xf numFmtId="0" fontId="8" fillId="9" borderId="0" xfId="0" applyFont="1" applyFill="1"/>
    <xf numFmtId="0" fontId="8" fillId="8" borderId="13" xfId="0" applyFont="1" applyFill="1" applyBorder="1"/>
    <xf numFmtId="0" fontId="8" fillId="8" borderId="20" xfId="0" applyFont="1" applyFill="1" applyBorder="1"/>
    <xf numFmtId="0" fontId="8" fillId="9" borderId="32" xfId="0" applyFont="1" applyFill="1" applyBorder="1"/>
    <xf numFmtId="0" fontId="8" fillId="0" borderId="38" xfId="0" applyFont="1" applyBorder="1"/>
    <xf numFmtId="0" fontId="8" fillId="0" borderId="39" xfId="0" applyFont="1" applyBorder="1"/>
    <xf numFmtId="0" fontId="8" fillId="0" borderId="40" xfId="0" applyFont="1" applyBorder="1"/>
    <xf numFmtId="0" fontId="8" fillId="0" borderId="41" xfId="0" applyFont="1" applyBorder="1"/>
    <xf numFmtId="0" fontId="8" fillId="0" borderId="42" xfId="0" applyFont="1" applyBorder="1"/>
    <xf numFmtId="0" fontId="8" fillId="9" borderId="19" xfId="0" applyFont="1" applyFill="1" applyBorder="1"/>
    <xf numFmtId="0" fontId="8" fillId="9" borderId="13" xfId="0" applyFont="1" applyFill="1" applyBorder="1"/>
    <xf numFmtId="0" fontId="8" fillId="9" borderId="20" xfId="0" applyFont="1" applyFill="1" applyBorder="1"/>
    <xf numFmtId="0" fontId="8" fillId="0" borderId="43" xfId="0" applyFont="1" applyBorder="1"/>
    <xf numFmtId="0" fontId="8" fillId="0" borderId="44" xfId="0" applyFont="1" applyBorder="1"/>
    <xf numFmtId="0" fontId="8" fillId="0" borderId="45" xfId="0" applyFont="1" applyBorder="1"/>
    <xf numFmtId="178" fontId="8" fillId="8" borderId="24" xfId="0" applyNumberFormat="1" applyFont="1" applyFill="1" applyBorder="1"/>
    <xf numFmtId="178" fontId="8" fillId="8" borderId="25" xfId="0" applyNumberFormat="1" applyFont="1" applyFill="1" applyBorder="1"/>
    <xf numFmtId="178" fontId="8" fillId="8" borderId="0" xfId="0" applyNumberFormat="1" applyFont="1" applyFill="1"/>
    <xf numFmtId="178" fontId="8" fillId="8" borderId="27" xfId="0" applyNumberFormat="1" applyFont="1" applyFill="1" applyBorder="1"/>
    <xf numFmtId="178" fontId="8" fillId="8" borderId="28" xfId="0" applyNumberFormat="1" applyFont="1" applyFill="1" applyBorder="1"/>
    <xf numFmtId="178" fontId="8" fillId="9" borderId="24" xfId="0" applyNumberFormat="1" applyFont="1" applyFill="1" applyBorder="1"/>
    <xf numFmtId="178" fontId="8" fillId="9" borderId="25" xfId="0" applyNumberFormat="1" applyFont="1" applyFill="1" applyBorder="1"/>
    <xf numFmtId="178" fontId="8" fillId="9" borderId="0" xfId="0" applyNumberFormat="1" applyFont="1" applyFill="1"/>
    <xf numFmtId="178" fontId="8" fillId="9" borderId="27" xfId="0" applyNumberFormat="1" applyFont="1" applyFill="1" applyBorder="1"/>
    <xf numFmtId="178" fontId="8" fillId="9" borderId="28" xfId="0" applyNumberFormat="1" applyFont="1" applyFill="1" applyBorder="1"/>
    <xf numFmtId="178" fontId="8" fillId="9" borderId="19" xfId="0" applyNumberFormat="1" applyFont="1" applyFill="1" applyBorder="1"/>
    <xf numFmtId="178" fontId="8" fillId="9" borderId="37" xfId="0" applyNumberFormat="1" applyFont="1" applyFill="1" applyBorder="1"/>
    <xf numFmtId="178" fontId="8" fillId="9" borderId="0" xfId="0" applyNumberFormat="1" applyFont="1" applyFill="1" applyAlignment="1">
      <alignment horizontal="center"/>
    </xf>
    <xf numFmtId="178" fontId="8" fillId="8" borderId="32" xfId="0" applyNumberFormat="1" applyFont="1" applyFill="1" applyBorder="1"/>
    <xf numFmtId="0" fontId="8" fillId="8" borderId="32" xfId="0" applyFont="1" applyFill="1" applyBorder="1"/>
    <xf numFmtId="0" fontId="8" fillId="8" borderId="22" xfId="0" applyFont="1" applyFill="1" applyBorder="1"/>
    <xf numFmtId="178" fontId="8" fillId="8" borderId="48" xfId="0" applyNumberFormat="1" applyFont="1" applyFill="1" applyBorder="1"/>
    <xf numFmtId="178" fontId="8" fillId="8" borderId="21" xfId="0" applyNumberFormat="1" applyFont="1" applyFill="1" applyBorder="1"/>
    <xf numFmtId="178" fontId="8" fillId="8" borderId="22" xfId="0" applyNumberFormat="1" applyFont="1" applyFill="1" applyBorder="1"/>
    <xf numFmtId="176" fontId="8" fillId="4" borderId="32" xfId="0" applyNumberFormat="1" applyFont="1" applyFill="1" applyBorder="1" applyAlignment="1">
      <alignment horizontal="center"/>
    </xf>
    <xf numFmtId="0" fontId="14" fillId="10" borderId="49" xfId="0" applyFont="1" applyFill="1" applyBorder="1"/>
    <xf numFmtId="0" fontId="14" fillId="10" borderId="50" xfId="0" applyFont="1" applyFill="1" applyBorder="1"/>
    <xf numFmtId="0" fontId="0" fillId="11" borderId="50" xfId="0" applyFill="1" applyBorder="1" applyAlignment="1">
      <alignment horizontal="left" vertical="center" wrapText="1"/>
    </xf>
    <xf numFmtId="0" fontId="0" fillId="11" borderId="50" xfId="0" applyFill="1" applyBorder="1"/>
    <xf numFmtId="0" fontId="2" fillId="5" borderId="14" xfId="0" applyFont="1" applyFill="1" applyBorder="1" applyAlignment="1">
      <alignment vertical="center" wrapText="1"/>
    </xf>
    <xf numFmtId="0" fontId="7" fillId="0" borderId="15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179" fontId="0" fillId="11" borderId="49" xfId="0" applyNumberFormat="1" applyFill="1" applyBorder="1" applyAlignment="1">
      <alignment horizontal="left" vertical="center" wrapText="1"/>
    </xf>
    <xf numFmtId="179" fontId="0" fillId="11" borderId="49" xfId="0" applyNumberFormat="1" applyFill="1" applyBorder="1"/>
    <xf numFmtId="0" fontId="0" fillId="0" borderId="0" xfId="0" applyAlignment="1">
      <alignment vertical="center" wrapText="1"/>
    </xf>
    <xf numFmtId="179" fontId="3" fillId="0" borderId="0" xfId="0" applyNumberFormat="1" applyFont="1" applyAlignment="1">
      <alignment horizontal="center" vertical="center" wrapText="1"/>
    </xf>
    <xf numFmtId="178" fontId="0" fillId="0" borderId="10" xfId="0" applyNumberFormat="1" applyBorder="1" applyAlignment="1">
      <alignment horizontal="center"/>
    </xf>
    <xf numFmtId="178" fontId="0" fillId="0" borderId="11" xfId="0" applyNumberFormat="1" applyBorder="1" applyAlignment="1">
      <alignment horizontal="center"/>
    </xf>
    <xf numFmtId="178" fontId="0" fillId="0" borderId="12" xfId="0" applyNumberFormat="1" applyBorder="1" applyAlignment="1">
      <alignment horizontal="center"/>
    </xf>
    <xf numFmtId="0" fontId="5" fillId="12" borderId="51" xfId="0" applyFont="1" applyFill="1" applyBorder="1" applyAlignment="1">
      <alignment horizontal="center"/>
    </xf>
    <xf numFmtId="179" fontId="7" fillId="0" borderId="16" xfId="0" applyNumberFormat="1" applyFont="1" applyBorder="1" applyAlignment="1">
      <alignment horizontal="center"/>
    </xf>
    <xf numFmtId="179" fontId="7" fillId="0" borderId="17" xfId="0" applyNumberFormat="1" applyFont="1" applyBorder="1" applyAlignment="1">
      <alignment horizontal="center"/>
    </xf>
    <xf numFmtId="179" fontId="7" fillId="0" borderId="15" xfId="0" applyNumberFormat="1" applyFont="1" applyBorder="1" applyAlignment="1">
      <alignment horizontal="center"/>
    </xf>
    <xf numFmtId="178" fontId="0" fillId="0" borderId="4" xfId="0" applyNumberFormat="1" applyBorder="1" applyAlignment="1">
      <alignment horizontal="center"/>
    </xf>
    <xf numFmtId="178" fontId="0" fillId="0" borderId="5" xfId="0" applyNumberFormat="1" applyBorder="1" applyAlignment="1">
      <alignment horizontal="center"/>
    </xf>
    <xf numFmtId="178" fontId="0" fillId="0" borderId="6" xfId="0" applyNumberFormat="1" applyBorder="1" applyAlignment="1">
      <alignment horizontal="center"/>
    </xf>
    <xf numFmtId="178" fontId="0" fillId="0" borderId="7" xfId="0" applyNumberFormat="1" applyBorder="1" applyAlignment="1">
      <alignment horizontal="center"/>
    </xf>
    <xf numFmtId="178" fontId="0" fillId="0" borderId="8" xfId="0" applyNumberFormat="1" applyBorder="1" applyAlignment="1">
      <alignment horizontal="center"/>
    </xf>
    <xf numFmtId="178" fontId="0" fillId="0" borderId="9" xfId="0" applyNumberFormat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15" fillId="0" borderId="3" xfId="0" applyFont="1" applyBorder="1" applyAlignment="1">
      <alignment horizontal="center"/>
    </xf>
    <xf numFmtId="0" fontId="8" fillId="0" borderId="51" xfId="0" applyFont="1" applyBorder="1" applyAlignment="1">
      <alignment horizontal="center" vertical="center"/>
    </xf>
    <xf numFmtId="180" fontId="6" fillId="0" borderId="51" xfId="0" applyNumberFormat="1" applyFont="1" applyBorder="1" applyAlignment="1">
      <alignment horizontal="center" vertical="center"/>
    </xf>
    <xf numFmtId="178" fontId="8" fillId="9" borderId="0" xfId="0" applyNumberFormat="1" applyFont="1" applyFill="1" applyAlignment="1">
      <alignment horizontal="center" vertical="center"/>
    </xf>
    <xf numFmtId="0" fontId="8" fillId="9" borderId="0" xfId="0" applyFont="1" applyFill="1" applyAlignment="1">
      <alignment horizontal="center" vertical="center"/>
    </xf>
    <xf numFmtId="0" fontId="12" fillId="0" borderId="35" xfId="0" applyFont="1" applyBorder="1" applyAlignment="1">
      <alignment horizontal="center"/>
    </xf>
    <xf numFmtId="0" fontId="12" fillId="0" borderId="47" xfId="0" applyFont="1" applyBorder="1" applyAlignment="1">
      <alignment horizontal="center"/>
    </xf>
    <xf numFmtId="0" fontId="8" fillId="6" borderId="29" xfId="0" applyFont="1" applyFill="1" applyBorder="1" applyAlignment="1">
      <alignment horizontal="center"/>
    </xf>
    <xf numFmtId="0" fontId="8" fillId="4" borderId="17" xfId="0" applyFont="1" applyFill="1" applyBorder="1" applyAlignment="1">
      <alignment horizontal="center"/>
    </xf>
    <xf numFmtId="0" fontId="8" fillId="4" borderId="15" xfId="0" applyFont="1" applyFill="1" applyBorder="1" applyAlignment="1">
      <alignment horizontal="center"/>
    </xf>
    <xf numFmtId="0" fontId="8" fillId="4" borderId="14" xfId="0" applyFont="1" applyFill="1" applyBorder="1" applyAlignment="1">
      <alignment horizontal="center"/>
    </xf>
    <xf numFmtId="178" fontId="8" fillId="9" borderId="18" xfId="0" applyNumberFormat="1" applyFont="1" applyFill="1" applyBorder="1" applyAlignment="1">
      <alignment horizontal="center" vertical="center"/>
    </xf>
    <xf numFmtId="0" fontId="8" fillId="9" borderId="18" xfId="0" applyFont="1" applyFill="1" applyBorder="1" applyAlignment="1">
      <alignment horizontal="center" vertical="center"/>
    </xf>
    <xf numFmtId="0" fontId="8" fillId="0" borderId="29" xfId="0" applyFont="1" applyBorder="1" applyAlignment="1">
      <alignment horizontal="center"/>
    </xf>
    <xf numFmtId="0" fontId="8" fillId="7" borderId="29" xfId="0" applyFont="1" applyFill="1" applyBorder="1" applyAlignment="1">
      <alignment horizontal="center"/>
    </xf>
    <xf numFmtId="0" fontId="8" fillId="7" borderId="30" xfId="0" applyFont="1" applyFill="1" applyBorder="1" applyAlignment="1">
      <alignment horizontal="center"/>
    </xf>
    <xf numFmtId="0" fontId="8" fillId="7" borderId="31" xfId="0" applyFont="1" applyFill="1" applyBorder="1" applyAlignment="1">
      <alignment horizontal="center"/>
    </xf>
    <xf numFmtId="0" fontId="12" fillId="7" borderId="29" xfId="0" applyFont="1" applyFill="1" applyBorder="1" applyAlignment="1">
      <alignment horizontal="center"/>
    </xf>
    <xf numFmtId="0" fontId="12" fillId="7" borderId="30" xfId="0" applyFont="1" applyFill="1" applyBorder="1" applyAlignment="1">
      <alignment horizontal="center"/>
    </xf>
    <xf numFmtId="0" fontId="8" fillId="0" borderId="35" xfId="0" applyFont="1" applyBorder="1" applyAlignment="1">
      <alignment horizontal="center"/>
    </xf>
    <xf numFmtId="15" fontId="0" fillId="0" borderId="0" xfId="0" applyNumberFormat="1" applyAlignment="1">
      <alignment vertical="center" wrapText="1"/>
    </xf>
    <xf numFmtId="0" fontId="0" fillId="0" borderId="0" xfId="0" applyFill="1"/>
    <xf numFmtId="179" fontId="0" fillId="11" borderId="49" xfId="0" applyNumberFormat="1" applyFill="1" applyBorder="1" applyAlignment="1">
      <alignment horizontal="left"/>
    </xf>
  </cellXfs>
  <cellStyles count="1">
    <cellStyle name="標準" xfId="0" builtinId="0"/>
  </cellStyles>
  <dxfs count="115">
    <dxf>
      <numFmt numFmtId="181" formatCode=";;;"/>
    </dxf>
    <dxf>
      <numFmt numFmtId="181" formatCode=";;;"/>
    </dxf>
    <dxf>
      <numFmt numFmtId="181" formatCode=";;;"/>
    </dxf>
    <dxf>
      <numFmt numFmtId="181" formatCode=";;;"/>
    </dxf>
    <dxf>
      <numFmt numFmtId="181" formatCode=";;;"/>
    </dxf>
    <dxf>
      <numFmt numFmtId="181" formatCode=";;;"/>
    </dxf>
    <dxf>
      <numFmt numFmtId="181" formatCode=";;;"/>
    </dxf>
    <dxf>
      <numFmt numFmtId="181" formatCode=";;;"/>
    </dxf>
    <dxf>
      <numFmt numFmtId="181" formatCode=";;;"/>
    </dxf>
    <dxf>
      <numFmt numFmtId="181" formatCode=";;;"/>
    </dxf>
    <dxf>
      <numFmt numFmtId="181" formatCode=";;;"/>
    </dxf>
    <dxf>
      <font>
        <color theme="2" tint="-0.24994659260841701"/>
      </font>
    </dxf>
    <dxf>
      <font>
        <color theme="2" tint="-9.9948118533890809E-2"/>
      </font>
      <numFmt numFmtId="176" formatCode="d"/>
    </dxf>
    <dxf>
      <font>
        <color theme="2" tint="-9.9948118533890809E-2"/>
      </font>
    </dxf>
    <dxf>
      <numFmt numFmtId="177" formatCode="m/d;@"/>
    </dxf>
    <dxf>
      <numFmt numFmtId="177" formatCode="m/d;@"/>
    </dxf>
    <dxf>
      <numFmt numFmtId="177" formatCode="m/d;@"/>
    </dxf>
    <dxf>
      <numFmt numFmtId="177" formatCode="m/d;@"/>
    </dxf>
    <dxf>
      <numFmt numFmtId="177" formatCode="m/d;@"/>
    </dxf>
    <dxf>
      <numFmt numFmtId="177" formatCode="m/d;@"/>
    </dxf>
    <dxf>
      <font>
        <color theme="2" tint="-0.24994659260841701"/>
      </font>
    </dxf>
    <dxf>
      <font>
        <color theme="2" tint="-0.24994659260841701"/>
      </font>
    </dxf>
    <dxf>
      <font>
        <color theme="2" tint="-0.24994659260841701"/>
      </font>
    </dxf>
    <dxf>
      <fill>
        <patternFill>
          <fgColor rgb="FFFFD9D9"/>
          <bgColor rgb="FFFFE5E5"/>
        </patternFill>
      </fill>
    </dxf>
    <dxf>
      <fill>
        <patternFill patternType="solid">
          <fgColor theme="3" tint="0.79995117038483843"/>
          <bgColor theme="3" tint="0.79998168889431442"/>
        </patternFill>
      </fill>
    </dxf>
    <dxf>
      <numFmt numFmtId="177" formatCode="m/d;@"/>
    </dxf>
    <dxf>
      <fill>
        <patternFill>
          <fgColor rgb="FFFFD9D9"/>
          <bgColor rgb="FFFFE5E5"/>
        </patternFill>
      </fill>
    </dxf>
    <dxf>
      <fill>
        <patternFill patternType="solid">
          <fgColor theme="3" tint="0.79995117038483843"/>
          <bgColor theme="3" tint="0.79998168889431442"/>
        </patternFill>
      </fill>
    </dxf>
    <dxf>
      <numFmt numFmtId="177" formatCode="m/d;@"/>
    </dxf>
    <dxf>
      <fill>
        <patternFill>
          <fgColor rgb="FFFFD9D9"/>
          <bgColor rgb="FFFFE5E5"/>
        </patternFill>
      </fill>
    </dxf>
    <dxf>
      <fill>
        <patternFill patternType="solid">
          <fgColor theme="3" tint="0.79995117038483843"/>
          <bgColor theme="3" tint="0.79998168889431442"/>
        </patternFill>
      </fill>
    </dxf>
    <dxf>
      <numFmt numFmtId="177" formatCode="m/d;@"/>
    </dxf>
    <dxf>
      <fill>
        <patternFill>
          <fgColor rgb="FFFFD9D9"/>
          <bgColor rgb="FFFFE5E5"/>
        </patternFill>
      </fill>
    </dxf>
    <dxf>
      <fill>
        <patternFill>
          <fgColor rgb="FFFFD9D9"/>
          <bgColor theme="3" tint="0.79998168889431442"/>
        </patternFill>
      </fill>
    </dxf>
    <dxf>
      <numFmt numFmtId="177" formatCode="m/d;@"/>
    </dxf>
    <dxf>
      <fill>
        <patternFill>
          <fgColor rgb="FFFFD9D9"/>
          <bgColor theme="3" tint="0.79998168889431442"/>
        </patternFill>
      </fill>
    </dxf>
    <dxf>
      <fill>
        <patternFill>
          <fgColor rgb="FFFFD9D9"/>
          <bgColor rgb="FFFFE5E5"/>
        </patternFill>
      </fill>
    </dxf>
    <dxf>
      <numFmt numFmtId="177" formatCode="m/d;@"/>
    </dxf>
    <dxf>
      <fill>
        <patternFill>
          <fgColor rgb="FFFFD9D9"/>
          <bgColor rgb="FFFFE5E5"/>
        </patternFill>
      </fill>
    </dxf>
    <dxf>
      <fill>
        <patternFill>
          <fgColor rgb="FFFFD9D9"/>
          <bgColor theme="3" tint="0.79998168889431442"/>
        </patternFill>
      </fill>
    </dxf>
    <dxf>
      <numFmt numFmtId="177" formatCode="m/d;@"/>
    </dxf>
    <dxf>
      <font>
        <color theme="2" tint="-0.24994659260841701"/>
      </font>
    </dxf>
    <dxf>
      <font>
        <color theme="2" tint="-0.24994659260841701"/>
      </font>
    </dxf>
    <dxf>
      <font>
        <color theme="2" tint="-0.24994659260841701"/>
      </font>
    </dxf>
    <dxf>
      <fill>
        <patternFill>
          <fgColor rgb="FFFFD9D9"/>
          <bgColor rgb="FFFFE5E5"/>
        </patternFill>
      </fill>
    </dxf>
    <dxf>
      <numFmt numFmtId="177" formatCode="m/d;@"/>
    </dxf>
    <dxf>
      <fill>
        <patternFill>
          <fgColor rgb="FFFFD9D9"/>
          <bgColor rgb="FFFFE5E5"/>
        </patternFill>
      </fill>
    </dxf>
    <dxf>
      <numFmt numFmtId="177" formatCode="m/d;@"/>
    </dxf>
    <dxf>
      <fill>
        <patternFill>
          <fgColor rgb="FFFFD9D9"/>
          <bgColor rgb="FFFFE5E5"/>
        </patternFill>
      </fill>
    </dxf>
    <dxf>
      <numFmt numFmtId="177" formatCode="m/d;@"/>
    </dxf>
    <dxf>
      <fill>
        <patternFill>
          <fgColor rgb="FFFFD9D9"/>
          <bgColor rgb="FFFFE5E5"/>
        </patternFill>
      </fill>
    </dxf>
    <dxf>
      <numFmt numFmtId="177" formatCode="m/d;@"/>
    </dxf>
    <dxf>
      <fill>
        <patternFill>
          <fgColor rgb="FFFFD9D9"/>
          <bgColor rgb="FFFFE5E5"/>
        </patternFill>
      </fill>
    </dxf>
    <dxf>
      <numFmt numFmtId="177" formatCode="m/d;@"/>
    </dxf>
    <dxf>
      <fill>
        <patternFill>
          <fgColor rgb="FFFFD9D9"/>
          <bgColor rgb="FFFFE5E5"/>
        </patternFill>
      </fill>
    </dxf>
    <dxf>
      <numFmt numFmtId="177" formatCode="m/d;@"/>
    </dxf>
    <dxf>
      <font>
        <color theme="2" tint="-0.24994659260841701"/>
      </font>
    </dxf>
    <dxf>
      <font>
        <color theme="2" tint="-0.24994659260841701"/>
      </font>
    </dxf>
    <dxf>
      <font>
        <color theme="2" tint="-0.24994659260841701"/>
      </font>
    </dxf>
    <dxf>
      <fill>
        <patternFill>
          <fgColor rgb="FFFFD9D9"/>
          <bgColor rgb="FFFFE5E5"/>
        </patternFill>
      </fill>
    </dxf>
    <dxf>
      <numFmt numFmtId="177" formatCode="m/d;@"/>
    </dxf>
    <dxf>
      <fill>
        <patternFill>
          <fgColor rgb="FFFFD9D9"/>
          <bgColor rgb="FFFFE5E5"/>
        </patternFill>
      </fill>
    </dxf>
    <dxf>
      <numFmt numFmtId="177" formatCode="m/d;@"/>
    </dxf>
    <dxf>
      <fill>
        <patternFill>
          <fgColor rgb="FFFFD9D9"/>
          <bgColor rgb="FFFFE5E5"/>
        </patternFill>
      </fill>
    </dxf>
    <dxf>
      <numFmt numFmtId="177" formatCode="m/d;@"/>
    </dxf>
    <dxf>
      <fill>
        <patternFill>
          <fgColor rgb="FFFFD9D9"/>
          <bgColor rgb="FFFFE5E5"/>
        </patternFill>
      </fill>
    </dxf>
    <dxf>
      <numFmt numFmtId="177" formatCode="m/d;@"/>
    </dxf>
    <dxf>
      <fill>
        <patternFill>
          <fgColor rgb="FFFFD9D9"/>
          <bgColor rgb="FFFFE5E5"/>
        </patternFill>
      </fill>
    </dxf>
    <dxf>
      <numFmt numFmtId="177" formatCode="m/d;@"/>
    </dxf>
    <dxf>
      <fill>
        <patternFill>
          <fgColor rgb="FFFFD9D9"/>
          <bgColor rgb="FFFFE5E5"/>
        </patternFill>
      </fill>
    </dxf>
    <dxf>
      <numFmt numFmtId="177" formatCode="m/d;@"/>
    </dxf>
    <dxf>
      <font>
        <color theme="2" tint="-0.24994659260841701"/>
      </font>
    </dxf>
    <dxf>
      <numFmt numFmtId="177" formatCode="m/d;@"/>
    </dxf>
    <dxf>
      <font>
        <color theme="2" tint="-0.24994659260841701"/>
      </font>
    </dxf>
    <dxf>
      <font>
        <color theme="2" tint="-0.24994659260841701"/>
      </font>
    </dxf>
    <dxf>
      <fill>
        <patternFill>
          <fgColor rgb="FFFFD9D9"/>
          <bgColor rgb="FFFFE5E5"/>
        </patternFill>
      </fill>
    </dxf>
    <dxf>
      <numFmt numFmtId="177" formatCode="m/d;@"/>
    </dxf>
    <dxf>
      <fill>
        <patternFill>
          <fgColor rgb="FFFFD9D9"/>
          <bgColor rgb="FFFFE5E5"/>
        </patternFill>
      </fill>
    </dxf>
    <dxf>
      <fill>
        <patternFill>
          <fgColor rgb="FFFFD9D9"/>
          <bgColor rgb="FFFFE5E5"/>
        </patternFill>
      </fill>
    </dxf>
    <dxf>
      <numFmt numFmtId="177" formatCode="m/d;@"/>
    </dxf>
    <dxf>
      <fill>
        <patternFill>
          <fgColor rgb="FFFFD9D9"/>
          <bgColor rgb="FFFFE5E5"/>
        </patternFill>
      </fill>
    </dxf>
    <dxf>
      <numFmt numFmtId="177" formatCode="m/d;@"/>
    </dxf>
    <dxf>
      <fill>
        <patternFill>
          <fgColor rgb="FFFFD9D9"/>
          <bgColor rgb="FFFFE5E5"/>
        </patternFill>
      </fill>
    </dxf>
    <dxf>
      <numFmt numFmtId="177" formatCode="m/d;@"/>
    </dxf>
    <dxf>
      <fill>
        <patternFill>
          <fgColor rgb="FFFFD9D9"/>
          <bgColor rgb="FFFFE5E5"/>
        </patternFill>
      </fill>
    </dxf>
    <dxf>
      <numFmt numFmtId="177" formatCode="m/d;@"/>
    </dxf>
    <dxf>
      <font>
        <color theme="2" tint="-0.24994659260841701"/>
      </font>
    </dxf>
    <dxf>
      <numFmt numFmtId="177" formatCode="m/d;@"/>
    </dxf>
    <dxf>
      <font>
        <color theme="2" tint="-0.24994659260841701"/>
      </font>
    </dxf>
    <dxf>
      <font>
        <color theme="2" tint="-0.24994659260841701"/>
      </font>
    </dxf>
    <dxf>
      <fill>
        <patternFill>
          <fgColor rgb="FFFFD9D9"/>
          <bgColor rgb="FFFFE5E5"/>
        </patternFill>
      </fill>
    </dxf>
    <dxf>
      <numFmt numFmtId="177" formatCode="m/d;@"/>
    </dxf>
    <dxf>
      <fill>
        <patternFill>
          <fgColor rgb="FFFFD9D9"/>
          <bgColor rgb="FFFFE5E5"/>
        </patternFill>
      </fill>
    </dxf>
    <dxf>
      <fill>
        <patternFill>
          <fgColor rgb="FFFFD9D9"/>
          <bgColor rgb="FFFFE5E5"/>
        </patternFill>
      </fill>
    </dxf>
    <dxf>
      <numFmt numFmtId="177" formatCode="m/d;@"/>
    </dxf>
    <dxf>
      <fill>
        <patternFill>
          <fgColor rgb="FFFFD9D9"/>
          <bgColor rgb="FFFFE5E5"/>
        </patternFill>
      </fill>
    </dxf>
    <dxf>
      <numFmt numFmtId="177" formatCode="m/d;@"/>
    </dxf>
    <dxf>
      <fill>
        <patternFill>
          <fgColor rgb="FFFFD9D9"/>
          <bgColor rgb="FFFFE5E5"/>
        </patternFill>
      </fill>
    </dxf>
    <dxf>
      <numFmt numFmtId="177" formatCode="m/d;@"/>
    </dxf>
    <dxf>
      <fill>
        <patternFill>
          <fgColor rgb="FFFFD9D9"/>
          <bgColor rgb="FFFFE5E5"/>
        </patternFill>
      </fill>
    </dxf>
    <dxf>
      <numFmt numFmtId="177" formatCode="m/d;@"/>
    </dxf>
    <dxf>
      <font>
        <color theme="2" tint="-0.24994659260841701"/>
      </font>
    </dxf>
    <dxf>
      <numFmt numFmtId="177" formatCode="m/d;@"/>
    </dxf>
    <dxf>
      <font>
        <color theme="2" tint="-0.24994659260841701"/>
      </font>
    </dxf>
    <dxf>
      <font>
        <color theme="2" tint="-0.24994659260841701"/>
      </font>
    </dxf>
    <dxf>
      <fill>
        <patternFill>
          <fgColor rgb="FFFFD9D9"/>
          <bgColor rgb="FFFFE5E5"/>
        </patternFill>
      </fill>
    </dxf>
    <dxf>
      <numFmt numFmtId="177" formatCode="m/d;@"/>
    </dxf>
    <dxf>
      <fill>
        <patternFill>
          <fgColor rgb="FFFFD9D9"/>
          <bgColor rgb="FFFFE5E5"/>
        </patternFill>
      </fill>
    </dxf>
    <dxf>
      <fill>
        <patternFill>
          <fgColor rgb="FFFFD9D9"/>
          <bgColor rgb="FFFFE5E5"/>
        </patternFill>
      </fill>
    </dxf>
    <dxf>
      <numFmt numFmtId="177" formatCode="m/d;@"/>
    </dxf>
    <dxf>
      <fill>
        <patternFill>
          <fgColor rgb="FFFFD9D9"/>
          <bgColor rgb="FFFFE5E5"/>
        </patternFill>
      </fill>
    </dxf>
    <dxf>
      <numFmt numFmtId="177" formatCode="m/d;@"/>
    </dxf>
    <dxf>
      <fill>
        <patternFill>
          <fgColor rgb="FFFFD9D9"/>
          <bgColor rgb="FFFFE5E5"/>
        </patternFill>
      </fill>
    </dxf>
    <dxf>
      <numFmt numFmtId="177" formatCode="m/d;@"/>
    </dxf>
    <dxf>
      <fill>
        <patternFill>
          <fgColor rgb="FFFFD9D9"/>
          <bgColor rgb="FFFFE5E5"/>
        </patternFill>
      </fill>
    </dxf>
  </dxfs>
  <tableStyles count="1" defaultTableStyle="TableStyleMedium2" defaultPivotStyle="PivotStyleLight16">
    <tableStyle name="Invisible" pivot="0" table="0" count="0" xr9:uid="{B7300876-A601-4653-9C68-EAF0D0A43CDA}"/>
  </tableStyles>
  <colors>
    <mruColors>
      <color rgb="FFEBFEE6"/>
      <color rgb="FFFEFDE8"/>
      <color rgb="FFF2F8EE"/>
      <color rgb="FFEBFDD3"/>
      <color rgb="FFFCF9D4"/>
      <color rgb="FF7F7B5B"/>
      <color rgb="FFD1CFBF"/>
      <color rgb="FF494735"/>
      <color rgb="FFF7F7F7"/>
      <color rgb="FFFBFBF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152398</xdr:colOff>
      <xdr:row>0</xdr:row>
      <xdr:rowOff>0</xdr:rowOff>
    </xdr:from>
    <xdr:to>
      <xdr:col>3</xdr:col>
      <xdr:colOff>142875</xdr:colOff>
      <xdr:row>7</xdr:row>
      <xdr:rowOff>190499</xdr:rowOff>
    </xdr:to>
    <xdr:pic>
      <xdr:nvPicPr>
        <xdr:cNvPr id="3" name="グラフィックス 2" descr="フリップ式カレンダー 単色塗りつぶし">
          <a:extLst>
            <a:ext uri="{FF2B5EF4-FFF2-40B4-BE49-F238E27FC236}">
              <a16:creationId xmlns:a16="http://schemas.microsoft.com/office/drawing/2014/main" id="{13FCA3F7-F931-A55B-77FB-AF7FDE109E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52398" y="0"/>
          <a:ext cx="1685927" cy="1952624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3</xdr:row>
      <xdr:rowOff>146002</xdr:rowOff>
    </xdr:from>
    <xdr:ext cx="2038066" cy="923138"/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F13EBE2D-F92A-3567-B5A2-439E6B6E5436}"/>
            </a:ext>
          </a:extLst>
        </xdr:cNvPr>
        <xdr:cNvSpPr/>
      </xdr:nvSpPr>
      <xdr:spPr>
        <a:xfrm>
          <a:off x="0" y="898477"/>
          <a:ext cx="2038066" cy="92313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altLang="ja-JP" sz="3600" b="1" cap="none" spc="0">
              <a:ln w="22225">
                <a:solidFill>
                  <a:srgbClr val="7F7B5B"/>
                </a:solidFill>
                <a:prstDash val="solid"/>
              </a:ln>
              <a:solidFill>
                <a:srgbClr val="D1CFBF"/>
              </a:solidFill>
              <a:effectLst/>
              <a:latin typeface="Amasis MT Pro Black" panose="02040A04050005020304" pitchFamily="18" charset="0"/>
            </a:rPr>
            <a:t>Jan.</a:t>
          </a:r>
        </a:p>
        <a:p>
          <a:pPr algn="ctr"/>
          <a:endParaRPr lang="ja-JP" altLang="en-US" sz="1800" b="1" cap="none" spc="0">
            <a:ln w="22225">
              <a:solidFill>
                <a:srgbClr val="7F7B5B"/>
              </a:solidFill>
              <a:prstDash val="solid"/>
            </a:ln>
            <a:solidFill>
              <a:srgbClr val="D1CFBF"/>
            </a:solidFill>
            <a:effectLst/>
            <a:latin typeface="Amasis MT Pro Black" panose="02040A04050005020304" pitchFamily="18" charset="0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H50"/>
  <sheetViews>
    <sheetView showGridLines="0" workbookViewId="0">
      <selection activeCell="F19" sqref="F19"/>
    </sheetView>
  </sheetViews>
  <sheetFormatPr defaultRowHeight="18.75" x14ac:dyDescent="0.4"/>
  <cols>
    <col min="1" max="1" width="5.25" customWidth="1"/>
    <col min="2" max="2" width="16.125" customWidth="1"/>
    <col min="3" max="3" width="34.375" customWidth="1"/>
    <col min="5" max="5" width="18.875" customWidth="1"/>
    <col min="6" max="6" width="32.625" customWidth="1"/>
    <col min="7" max="7" width="12.5" customWidth="1"/>
    <col min="8" max="8" width="17.5" customWidth="1"/>
  </cols>
  <sheetData>
    <row r="2" spans="2:8" x14ac:dyDescent="0.4">
      <c r="B2" s="76" t="s">
        <v>9</v>
      </c>
      <c r="C2" s="77" t="s">
        <v>10</v>
      </c>
    </row>
    <row r="3" spans="2:8" ht="18" customHeight="1" x14ac:dyDescent="0.4">
      <c r="B3" s="83">
        <v>45658</v>
      </c>
      <c r="C3" s="78" t="s">
        <v>48</v>
      </c>
      <c r="E3" s="121"/>
      <c r="F3" s="122"/>
      <c r="G3" s="86"/>
      <c r="H3" s="85"/>
    </row>
    <row r="4" spans="2:8" ht="18" customHeight="1" x14ac:dyDescent="0.4">
      <c r="B4" s="83">
        <v>45677</v>
      </c>
      <c r="C4" s="78" t="s">
        <v>50</v>
      </c>
      <c r="E4" s="121"/>
      <c r="F4" s="122"/>
      <c r="G4" s="86"/>
      <c r="H4" s="85"/>
    </row>
    <row r="5" spans="2:8" ht="18" customHeight="1" x14ac:dyDescent="0.4">
      <c r="B5" s="83">
        <v>45702</v>
      </c>
      <c r="C5" s="78" t="s">
        <v>51</v>
      </c>
      <c r="E5" s="121"/>
      <c r="F5" s="122"/>
      <c r="G5" s="86"/>
      <c r="H5" s="85"/>
    </row>
    <row r="6" spans="2:8" ht="18" customHeight="1" x14ac:dyDescent="0.4">
      <c r="B6" s="83">
        <v>45705</v>
      </c>
      <c r="C6" s="78" t="s">
        <v>52</v>
      </c>
      <c r="E6" s="121"/>
      <c r="F6" s="122"/>
      <c r="G6" s="86"/>
      <c r="H6" s="85"/>
    </row>
    <row r="7" spans="2:8" ht="18" customHeight="1" x14ac:dyDescent="0.4">
      <c r="B7" s="83">
        <v>45733</v>
      </c>
      <c r="C7" s="78" t="s">
        <v>53</v>
      </c>
      <c r="E7" s="121"/>
      <c r="F7" s="122"/>
      <c r="G7" s="86"/>
      <c r="H7" s="85"/>
    </row>
    <row r="8" spans="2:8" ht="18" customHeight="1" x14ac:dyDescent="0.4">
      <c r="B8" s="83">
        <v>45762</v>
      </c>
      <c r="C8" s="78" t="s">
        <v>54</v>
      </c>
      <c r="E8" s="121"/>
      <c r="F8" s="122"/>
      <c r="G8" s="86"/>
      <c r="H8" s="85"/>
    </row>
    <row r="9" spans="2:8" ht="18" customHeight="1" x14ac:dyDescent="0.4">
      <c r="B9" s="83">
        <v>45767</v>
      </c>
      <c r="C9" s="78" t="s">
        <v>55</v>
      </c>
      <c r="E9" s="121"/>
      <c r="F9" s="122"/>
      <c r="G9" s="86"/>
      <c r="H9" s="85"/>
    </row>
    <row r="10" spans="2:8" ht="18" customHeight="1" x14ac:dyDescent="0.4">
      <c r="B10" s="83">
        <v>45770</v>
      </c>
      <c r="C10" s="78" t="s">
        <v>56</v>
      </c>
      <c r="E10" s="121"/>
      <c r="F10" s="122"/>
      <c r="G10" s="86"/>
      <c r="H10" s="85"/>
    </row>
    <row r="11" spans="2:8" ht="18" customHeight="1" x14ac:dyDescent="0.4">
      <c r="B11" s="83">
        <v>45788</v>
      </c>
      <c r="C11" s="78" t="s">
        <v>57</v>
      </c>
      <c r="E11" s="121"/>
      <c r="F11" s="122"/>
      <c r="G11" s="86"/>
      <c r="H11" s="85"/>
    </row>
    <row r="12" spans="2:8" ht="18" customHeight="1" x14ac:dyDescent="0.4">
      <c r="B12" s="83">
        <v>45803</v>
      </c>
      <c r="C12" s="78" t="s">
        <v>41</v>
      </c>
      <c r="E12" s="121"/>
      <c r="F12" s="122"/>
      <c r="G12" s="86"/>
      <c r="H12" s="85"/>
    </row>
    <row r="13" spans="2:8" x14ac:dyDescent="0.4">
      <c r="B13" s="83">
        <v>45823</v>
      </c>
      <c r="C13" s="78" t="s">
        <v>58</v>
      </c>
      <c r="E13" s="121"/>
      <c r="F13" s="122"/>
      <c r="G13" s="86"/>
      <c r="H13" s="85"/>
    </row>
    <row r="14" spans="2:8" x14ac:dyDescent="0.4">
      <c r="B14" s="83">
        <v>45827</v>
      </c>
      <c r="C14" s="78" t="s">
        <v>42</v>
      </c>
      <c r="E14" s="121"/>
      <c r="F14" s="122"/>
    </row>
    <row r="15" spans="2:8" x14ac:dyDescent="0.4">
      <c r="B15" s="83">
        <v>45842</v>
      </c>
      <c r="C15" s="78" t="s">
        <v>43</v>
      </c>
      <c r="E15" s="121"/>
      <c r="F15" s="122"/>
    </row>
    <row r="16" spans="2:8" x14ac:dyDescent="0.4">
      <c r="B16" s="83">
        <v>45901</v>
      </c>
      <c r="C16" s="78" t="s">
        <v>44</v>
      </c>
      <c r="E16" s="121"/>
      <c r="F16" s="122"/>
    </row>
    <row r="17" spans="2:6" ht="18.75" customHeight="1" x14ac:dyDescent="0.4">
      <c r="B17" s="83">
        <v>45943</v>
      </c>
      <c r="C17" s="78" t="s">
        <v>49</v>
      </c>
      <c r="E17" s="121"/>
      <c r="F17" s="122"/>
    </row>
    <row r="18" spans="2:6" x14ac:dyDescent="0.4">
      <c r="B18" s="83">
        <v>45961</v>
      </c>
      <c r="C18" s="78" t="s">
        <v>59</v>
      </c>
      <c r="E18" s="121"/>
      <c r="F18" s="122"/>
    </row>
    <row r="19" spans="2:6" x14ac:dyDescent="0.4">
      <c r="B19" s="83">
        <v>45972</v>
      </c>
      <c r="C19" s="78" t="s">
        <v>45</v>
      </c>
      <c r="E19" s="121"/>
      <c r="F19" s="122"/>
    </row>
    <row r="20" spans="2:6" x14ac:dyDescent="0.4">
      <c r="B20" s="83">
        <v>45988</v>
      </c>
      <c r="C20" s="78" t="s">
        <v>46</v>
      </c>
      <c r="E20" s="121"/>
      <c r="F20" s="122"/>
    </row>
    <row r="21" spans="2:6" x14ac:dyDescent="0.4">
      <c r="B21" s="83">
        <v>45989</v>
      </c>
      <c r="C21" s="78" t="s">
        <v>60</v>
      </c>
      <c r="E21" s="121"/>
      <c r="F21" s="122"/>
    </row>
    <row r="22" spans="2:6" x14ac:dyDescent="0.4">
      <c r="B22" s="83">
        <v>46015</v>
      </c>
      <c r="C22" s="78" t="s">
        <v>61</v>
      </c>
      <c r="E22" s="121"/>
      <c r="F22" s="122"/>
    </row>
    <row r="23" spans="2:6" x14ac:dyDescent="0.4">
      <c r="B23" s="83">
        <v>46016</v>
      </c>
      <c r="C23" s="78" t="s">
        <v>47</v>
      </c>
      <c r="E23" s="121"/>
      <c r="F23" s="122"/>
    </row>
    <row r="24" spans="2:6" x14ac:dyDescent="0.4">
      <c r="B24" s="123">
        <v>46022</v>
      </c>
      <c r="C24" s="79" t="s">
        <v>62</v>
      </c>
      <c r="E24" s="121"/>
      <c r="F24" s="122"/>
    </row>
    <row r="25" spans="2:6" x14ac:dyDescent="0.4">
      <c r="B25" s="84"/>
      <c r="C25" s="79"/>
    </row>
    <row r="26" spans="2:6" x14ac:dyDescent="0.4">
      <c r="B26" s="84"/>
      <c r="C26" s="79"/>
    </row>
    <row r="27" spans="2:6" x14ac:dyDescent="0.4">
      <c r="B27" s="84"/>
      <c r="C27" s="79"/>
    </row>
    <row r="28" spans="2:6" x14ac:dyDescent="0.4">
      <c r="B28" s="84"/>
      <c r="C28" s="79"/>
    </row>
    <row r="29" spans="2:6" x14ac:dyDescent="0.4">
      <c r="B29" s="84"/>
      <c r="C29" s="79"/>
    </row>
    <row r="30" spans="2:6" x14ac:dyDescent="0.4">
      <c r="B30" s="84"/>
      <c r="C30" s="79"/>
    </row>
    <row r="31" spans="2:6" x14ac:dyDescent="0.4">
      <c r="B31" s="84"/>
      <c r="C31" s="79"/>
    </row>
    <row r="32" spans="2:6" x14ac:dyDescent="0.4">
      <c r="B32" s="84"/>
      <c r="C32" s="79"/>
    </row>
    <row r="33" spans="2:3" x14ac:dyDescent="0.4">
      <c r="B33" s="84"/>
      <c r="C33" s="79"/>
    </row>
    <row r="34" spans="2:3" x14ac:dyDescent="0.4">
      <c r="B34" s="84"/>
      <c r="C34" s="79"/>
    </row>
    <row r="35" spans="2:3" x14ac:dyDescent="0.4">
      <c r="B35" s="84"/>
      <c r="C35" s="79"/>
    </row>
    <row r="36" spans="2:3" x14ac:dyDescent="0.4">
      <c r="B36" s="84"/>
      <c r="C36" s="79"/>
    </row>
    <row r="37" spans="2:3" x14ac:dyDescent="0.4">
      <c r="B37" s="84"/>
      <c r="C37" s="79"/>
    </row>
    <row r="38" spans="2:3" x14ac:dyDescent="0.4">
      <c r="B38" s="84"/>
      <c r="C38" s="79"/>
    </row>
    <row r="39" spans="2:3" x14ac:dyDescent="0.4">
      <c r="B39" s="84"/>
      <c r="C39" s="79"/>
    </row>
    <row r="40" spans="2:3" x14ac:dyDescent="0.4">
      <c r="B40" s="84"/>
      <c r="C40" s="79"/>
    </row>
    <row r="41" spans="2:3" x14ac:dyDescent="0.4">
      <c r="B41" s="84"/>
      <c r="C41" s="79"/>
    </row>
    <row r="42" spans="2:3" x14ac:dyDescent="0.4">
      <c r="B42" s="84"/>
      <c r="C42" s="79"/>
    </row>
    <row r="43" spans="2:3" x14ac:dyDescent="0.4">
      <c r="B43" s="84"/>
      <c r="C43" s="79"/>
    </row>
    <row r="44" spans="2:3" x14ac:dyDescent="0.4">
      <c r="B44" s="84"/>
      <c r="C44" s="79"/>
    </row>
    <row r="45" spans="2:3" x14ac:dyDescent="0.4">
      <c r="B45" s="84"/>
      <c r="C45" s="79"/>
    </row>
    <row r="46" spans="2:3" x14ac:dyDescent="0.4">
      <c r="B46" s="84"/>
      <c r="C46" s="79"/>
    </row>
    <row r="47" spans="2:3" x14ac:dyDescent="0.4">
      <c r="B47" s="84"/>
      <c r="C47" s="79"/>
    </row>
    <row r="48" spans="2:3" x14ac:dyDescent="0.4">
      <c r="B48" s="84"/>
      <c r="C48" s="79"/>
    </row>
    <row r="49" spans="2:3" x14ac:dyDescent="0.4">
      <c r="B49" s="84"/>
      <c r="C49" s="79"/>
    </row>
    <row r="50" spans="2:3" x14ac:dyDescent="0.4">
      <c r="B50" s="84"/>
      <c r="C50" s="79"/>
    </row>
  </sheetData>
  <phoneticPr fontId="1"/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E34355-036C-4AA9-935C-D67ABD112DCF}">
  <sheetPr>
    <pageSetUpPr fitToPage="1"/>
  </sheetPr>
  <dimension ref="B1:V39"/>
  <sheetViews>
    <sheetView showGridLines="0" tabSelected="1" workbookViewId="0"/>
  </sheetViews>
  <sheetFormatPr defaultRowHeight="18.75" x14ac:dyDescent="0.4"/>
  <cols>
    <col min="1" max="1" width="4.5" customWidth="1"/>
    <col min="2" max="2" width="5.625" customWidth="1"/>
    <col min="3" max="3" width="10.625" customWidth="1"/>
    <col min="4" max="4" width="7.625" customWidth="1"/>
    <col min="5" max="5" width="5.625" customWidth="1"/>
    <col min="6" max="6" width="12.625" customWidth="1"/>
    <col min="7" max="7" width="7.625" customWidth="1"/>
    <col min="8" max="8" width="5.625" customWidth="1"/>
    <col min="9" max="9" width="12.625" customWidth="1"/>
    <col min="10" max="10" width="7.625" customWidth="1"/>
    <col min="11" max="11" width="5.625" customWidth="1"/>
    <col min="12" max="12" width="12.625" customWidth="1"/>
    <col min="13" max="13" width="7.625" customWidth="1"/>
    <col min="14" max="14" width="5.625" customWidth="1"/>
    <col min="15" max="15" width="12.625" customWidth="1"/>
    <col min="16" max="16" width="7.625" customWidth="1"/>
    <col min="17" max="17" width="5.625" customWidth="1"/>
    <col min="18" max="18" width="12.625" customWidth="1"/>
    <col min="19" max="19" width="7.625" customWidth="1"/>
    <col min="20" max="20" width="5.625" customWidth="1"/>
    <col min="21" max="21" width="12.625" customWidth="1"/>
    <col min="22" max="22" width="7.625" customWidth="1"/>
  </cols>
  <sheetData>
    <row r="1" spans="2:22" ht="19.5" thickBot="1" x14ac:dyDescent="0.45"/>
    <row r="2" spans="2:22" ht="42.75" customHeight="1" thickTop="1" thickBot="1" x14ac:dyDescent="0.95">
      <c r="B2" s="102" t="s">
        <v>40</v>
      </c>
      <c r="C2" s="102"/>
      <c r="D2" s="90">
        <v>1</v>
      </c>
      <c r="E2" s="90"/>
      <c r="F2" s="103">
        <f>C6</f>
        <v>45658</v>
      </c>
      <c r="G2" s="103"/>
      <c r="H2" s="103"/>
    </row>
    <row r="4" spans="2:22" ht="30" x14ac:dyDescent="0.4">
      <c r="B4" s="80" t="s">
        <v>11</v>
      </c>
      <c r="C4" s="81">
        <v>1</v>
      </c>
      <c r="D4" s="7"/>
      <c r="E4" s="7"/>
      <c r="F4" s="7"/>
      <c r="G4" s="7"/>
      <c r="I4" s="1"/>
    </row>
    <row r="5" spans="2:22" ht="6" customHeight="1" x14ac:dyDescent="0.4">
      <c r="B5" s="7"/>
      <c r="C5" s="7"/>
      <c r="D5" s="7"/>
      <c r="E5" s="7"/>
      <c r="F5" s="7"/>
      <c r="G5" s="7"/>
      <c r="I5" s="1"/>
    </row>
    <row r="6" spans="2:22" x14ac:dyDescent="0.4">
      <c r="B6" s="9" t="s">
        <v>7</v>
      </c>
      <c r="C6" s="91">
        <f>DATE(2025,D2,C4)</f>
        <v>45658</v>
      </c>
      <c r="D6" s="92"/>
      <c r="E6" s="10" t="s">
        <v>8</v>
      </c>
      <c r="F6" s="91">
        <f>DATE(2025,D2+1,C4-1)</f>
        <v>45688</v>
      </c>
      <c r="G6" s="93"/>
      <c r="I6" s="1"/>
    </row>
    <row r="7" spans="2:22" hidden="1" x14ac:dyDescent="0.4">
      <c r="C7" s="3">
        <f>WEEKDAY(C6)</f>
        <v>4</v>
      </c>
      <c r="E7" s="2"/>
      <c r="K7" s="6"/>
    </row>
    <row r="8" spans="2:22" x14ac:dyDescent="0.4">
      <c r="C8" s="3"/>
      <c r="E8" s="2"/>
      <c r="K8" s="6"/>
    </row>
    <row r="9" spans="2:22" ht="22.5" customHeight="1" x14ac:dyDescent="0.4">
      <c r="B9" s="12"/>
      <c r="C9" s="15" t="s">
        <v>2</v>
      </c>
      <c r="D9" s="16"/>
      <c r="E9" s="12"/>
      <c r="F9" s="15" t="s">
        <v>3</v>
      </c>
      <c r="G9" s="14"/>
      <c r="H9" s="12"/>
      <c r="I9" s="15" t="s">
        <v>4</v>
      </c>
      <c r="J9" s="14"/>
      <c r="K9" s="12"/>
      <c r="L9" s="15" t="s">
        <v>5</v>
      </c>
      <c r="M9" s="14"/>
      <c r="N9" s="12"/>
      <c r="O9" s="15" t="s">
        <v>6</v>
      </c>
      <c r="P9" s="16"/>
      <c r="Q9" s="8"/>
      <c r="R9" s="18" t="s">
        <v>0</v>
      </c>
      <c r="S9" s="17"/>
      <c r="T9" s="13"/>
      <c r="U9" s="19" t="s">
        <v>1</v>
      </c>
      <c r="V9" s="20"/>
    </row>
    <row r="10" spans="2:22" x14ac:dyDescent="0.4">
      <c r="B10" s="11">
        <f>IF(C7=1,C6-6,C6-(C7-2))</f>
        <v>45656</v>
      </c>
      <c r="C10" s="100" t="str">
        <f>IFERROR(VLOOKUP(B10,Holiday,2,FALSE),"")</f>
        <v/>
      </c>
      <c r="D10" s="101"/>
      <c r="E10" s="4">
        <f>B10+1</f>
        <v>45657</v>
      </c>
      <c r="F10" s="100" t="str">
        <f>IFERROR(VLOOKUP(E10,Holiday,2,FALSE),"")</f>
        <v/>
      </c>
      <c r="G10" s="101"/>
      <c r="H10" s="4">
        <f>E10+1</f>
        <v>45658</v>
      </c>
      <c r="I10" s="100" t="str">
        <f>IFERROR(VLOOKUP(H10,Holiday,2,FALSE),"")</f>
        <v>New Year's Day</v>
      </c>
      <c r="J10" s="101"/>
      <c r="K10" s="4">
        <f>H10+1</f>
        <v>45659</v>
      </c>
      <c r="L10" s="100" t="str">
        <f>IFERROR(VLOOKUP(K10,Holiday,2,FALSE),"")</f>
        <v/>
      </c>
      <c r="M10" s="101"/>
      <c r="N10" s="4">
        <f>K10+1</f>
        <v>45660</v>
      </c>
      <c r="O10" s="100" t="str">
        <f>IFERROR(VLOOKUP(N10,Holiday,2,FALSE),"")</f>
        <v/>
      </c>
      <c r="P10" s="101"/>
      <c r="Q10" s="4">
        <f>N10+1</f>
        <v>45661</v>
      </c>
      <c r="R10" s="100" t="str">
        <f>IFERROR(VLOOKUP(Q10,Holiday,2,FALSE),"")</f>
        <v/>
      </c>
      <c r="S10" s="101"/>
      <c r="T10" s="5">
        <f>Q10+1</f>
        <v>45662</v>
      </c>
      <c r="U10" s="100" t="str">
        <f>IFERROR(VLOOKUP(T10,Holiday,2,FALSE),"")</f>
        <v/>
      </c>
      <c r="V10" s="101"/>
    </row>
    <row r="11" spans="2:22" x14ac:dyDescent="0.4">
      <c r="B11" s="94"/>
      <c r="C11" s="95"/>
      <c r="D11" s="96"/>
      <c r="E11" s="94"/>
      <c r="F11" s="95"/>
      <c r="G11" s="96"/>
      <c r="H11" s="94"/>
      <c r="I11" s="95"/>
      <c r="J11" s="96"/>
      <c r="K11" s="94"/>
      <c r="L11" s="95"/>
      <c r="M11" s="96"/>
      <c r="N11" s="94"/>
      <c r="O11" s="95"/>
      <c r="P11" s="96"/>
      <c r="Q11" s="94"/>
      <c r="R11" s="95"/>
      <c r="S11" s="96"/>
      <c r="T11" s="94"/>
      <c r="U11" s="95"/>
      <c r="V11" s="96"/>
    </row>
    <row r="12" spans="2:22" x14ac:dyDescent="0.4">
      <c r="B12" s="97"/>
      <c r="C12" s="98"/>
      <c r="D12" s="99"/>
      <c r="E12" s="97"/>
      <c r="F12" s="98"/>
      <c r="G12" s="99"/>
      <c r="H12" s="97"/>
      <c r="I12" s="98"/>
      <c r="J12" s="99"/>
      <c r="K12" s="97"/>
      <c r="L12" s="98"/>
      <c r="M12" s="99"/>
      <c r="N12" s="97"/>
      <c r="O12" s="98"/>
      <c r="P12" s="99"/>
      <c r="Q12" s="97"/>
      <c r="R12" s="98"/>
      <c r="S12" s="99"/>
      <c r="T12" s="97"/>
      <c r="U12" s="98"/>
      <c r="V12" s="99"/>
    </row>
    <row r="13" spans="2:22" x14ac:dyDescent="0.4">
      <c r="B13" s="97"/>
      <c r="C13" s="98"/>
      <c r="D13" s="99"/>
      <c r="E13" s="97"/>
      <c r="F13" s="98"/>
      <c r="G13" s="99"/>
      <c r="H13" s="97"/>
      <c r="I13" s="98"/>
      <c r="J13" s="99"/>
      <c r="K13" s="97"/>
      <c r="L13" s="98"/>
      <c r="M13" s="99"/>
      <c r="N13" s="97"/>
      <c r="O13" s="98"/>
      <c r="P13" s="99"/>
      <c r="Q13" s="97"/>
      <c r="R13" s="98"/>
      <c r="S13" s="99"/>
      <c r="T13" s="97"/>
      <c r="U13" s="98"/>
      <c r="V13" s="99"/>
    </row>
    <row r="14" spans="2:22" x14ac:dyDescent="0.4">
      <c r="B14" s="87"/>
      <c r="C14" s="88"/>
      <c r="D14" s="89"/>
      <c r="E14" s="87"/>
      <c r="F14" s="88"/>
      <c r="G14" s="89"/>
      <c r="H14" s="87"/>
      <c r="I14" s="88"/>
      <c r="J14" s="89"/>
      <c r="K14" s="87"/>
      <c r="L14" s="88"/>
      <c r="M14" s="89"/>
      <c r="N14" s="87"/>
      <c r="O14" s="88"/>
      <c r="P14" s="89"/>
      <c r="Q14" s="87"/>
      <c r="R14" s="88"/>
      <c r="S14" s="89"/>
      <c r="T14" s="87"/>
      <c r="U14" s="88"/>
      <c r="V14" s="89"/>
    </row>
    <row r="15" spans="2:22" x14ac:dyDescent="0.4">
      <c r="B15" s="4">
        <f>T10+1</f>
        <v>45663</v>
      </c>
      <c r="C15" s="100" t="str">
        <f>IFERROR(VLOOKUP(B15,Holiday,2,FALSE),"")</f>
        <v/>
      </c>
      <c r="D15" s="101"/>
      <c r="E15" s="4">
        <f>B15+1</f>
        <v>45664</v>
      </c>
      <c r="F15" s="100" t="str">
        <f>IFERROR(VLOOKUP(E15,Holiday,2,FALSE),"")</f>
        <v/>
      </c>
      <c r="G15" s="101"/>
      <c r="H15" s="4">
        <f>E15+1</f>
        <v>45665</v>
      </c>
      <c r="I15" s="100" t="str">
        <f>IFERROR(VLOOKUP(H15,Holiday,2,FALSE),"")</f>
        <v/>
      </c>
      <c r="J15" s="101"/>
      <c r="K15" s="4">
        <f>H15+1</f>
        <v>45666</v>
      </c>
      <c r="L15" s="100" t="str">
        <f>IFERROR(VLOOKUP(K15,Holiday,2,FALSE),"")</f>
        <v/>
      </c>
      <c r="M15" s="101"/>
      <c r="N15" s="4">
        <f>K15+1</f>
        <v>45667</v>
      </c>
      <c r="O15" s="100" t="str">
        <f>IFERROR(VLOOKUP(N15,Holiday,2,FALSE),"")</f>
        <v/>
      </c>
      <c r="P15" s="101"/>
      <c r="Q15" s="4">
        <f>N15+1</f>
        <v>45668</v>
      </c>
      <c r="R15" s="100" t="str">
        <f>IFERROR(VLOOKUP(Q15,Holiday,2,FALSE),"")</f>
        <v/>
      </c>
      <c r="S15" s="101"/>
      <c r="T15" s="5">
        <f>Q15+1</f>
        <v>45669</v>
      </c>
      <c r="U15" s="100" t="str">
        <f>IFERROR(VLOOKUP(T15,Holiday,2,FALSE),"")</f>
        <v/>
      </c>
      <c r="V15" s="101"/>
    </row>
    <row r="16" spans="2:22" x14ac:dyDescent="0.4">
      <c r="B16" s="94"/>
      <c r="C16" s="95"/>
      <c r="D16" s="96"/>
      <c r="E16" s="94"/>
      <c r="F16" s="95"/>
      <c r="G16" s="96"/>
      <c r="H16" s="94"/>
      <c r="I16" s="95"/>
      <c r="J16" s="96"/>
      <c r="K16" s="94"/>
      <c r="L16" s="95"/>
      <c r="M16" s="96"/>
      <c r="N16" s="94"/>
      <c r="O16" s="95"/>
      <c r="P16" s="96"/>
      <c r="Q16" s="94"/>
      <c r="R16" s="95"/>
      <c r="S16" s="96"/>
      <c r="T16" s="94"/>
      <c r="U16" s="95"/>
      <c r="V16" s="96"/>
    </row>
    <row r="17" spans="2:22" x14ac:dyDescent="0.4">
      <c r="B17" s="97"/>
      <c r="C17" s="98"/>
      <c r="D17" s="99"/>
      <c r="E17" s="97"/>
      <c r="F17" s="98"/>
      <c r="G17" s="99"/>
      <c r="H17" s="97"/>
      <c r="I17" s="98"/>
      <c r="J17" s="99"/>
      <c r="K17" s="97"/>
      <c r="L17" s="98"/>
      <c r="M17" s="99"/>
      <c r="N17" s="97"/>
      <c r="O17" s="98"/>
      <c r="P17" s="99"/>
      <c r="Q17" s="97"/>
      <c r="R17" s="98"/>
      <c r="S17" s="99"/>
      <c r="T17" s="97"/>
      <c r="U17" s="98"/>
      <c r="V17" s="99"/>
    </row>
    <row r="18" spans="2:22" x14ac:dyDescent="0.4">
      <c r="B18" s="97"/>
      <c r="C18" s="98"/>
      <c r="D18" s="99"/>
      <c r="E18" s="97"/>
      <c r="F18" s="98"/>
      <c r="G18" s="99"/>
      <c r="H18" s="97"/>
      <c r="I18" s="98"/>
      <c r="J18" s="99"/>
      <c r="K18" s="97"/>
      <c r="L18" s="98"/>
      <c r="M18" s="99"/>
      <c r="N18" s="97"/>
      <c r="O18" s="98"/>
      <c r="P18" s="99"/>
      <c r="Q18" s="97"/>
      <c r="R18" s="98"/>
      <c r="S18" s="99"/>
      <c r="T18" s="97"/>
      <c r="U18" s="98"/>
      <c r="V18" s="99"/>
    </row>
    <row r="19" spans="2:22" x14ac:dyDescent="0.4">
      <c r="B19" s="87"/>
      <c r="C19" s="88"/>
      <c r="D19" s="89"/>
      <c r="E19" s="87"/>
      <c r="F19" s="88"/>
      <c r="G19" s="89"/>
      <c r="H19" s="87"/>
      <c r="I19" s="88"/>
      <c r="J19" s="89"/>
      <c r="K19" s="87"/>
      <c r="L19" s="88"/>
      <c r="M19" s="89"/>
      <c r="N19" s="87"/>
      <c r="O19" s="88"/>
      <c r="P19" s="89"/>
      <c r="Q19" s="87"/>
      <c r="R19" s="88"/>
      <c r="S19" s="89"/>
      <c r="T19" s="87"/>
      <c r="U19" s="88"/>
      <c r="V19" s="89"/>
    </row>
    <row r="20" spans="2:22" x14ac:dyDescent="0.4">
      <c r="B20" s="4">
        <f>T15+1</f>
        <v>45670</v>
      </c>
      <c r="C20" s="100" t="str">
        <f>IFERROR(VLOOKUP(B20,Holiday,2,FALSE),"")</f>
        <v/>
      </c>
      <c r="D20" s="101"/>
      <c r="E20" s="4">
        <f>B20+1</f>
        <v>45671</v>
      </c>
      <c r="F20" s="100" t="str">
        <f>IFERROR(VLOOKUP(E20,Holiday,2,FALSE),"")</f>
        <v/>
      </c>
      <c r="G20" s="101"/>
      <c r="H20" s="4">
        <f>E20+1</f>
        <v>45672</v>
      </c>
      <c r="I20" s="100" t="str">
        <f>IFERROR(VLOOKUP(H20,Holiday,2,FALSE),"")</f>
        <v/>
      </c>
      <c r="J20" s="101"/>
      <c r="K20" s="4">
        <f>H20+1</f>
        <v>45673</v>
      </c>
      <c r="L20" s="100" t="str">
        <f>IFERROR(VLOOKUP(K20,Holiday,2,FALSE),"")</f>
        <v/>
      </c>
      <c r="M20" s="101"/>
      <c r="N20" s="4">
        <f>K20+1</f>
        <v>45674</v>
      </c>
      <c r="O20" s="100" t="str">
        <f>IFERROR(VLOOKUP(N20,Holiday,2,FALSE),"")</f>
        <v/>
      </c>
      <c r="P20" s="101"/>
      <c r="Q20" s="4">
        <f>N20+1</f>
        <v>45675</v>
      </c>
      <c r="R20" s="100" t="str">
        <f>IFERROR(VLOOKUP(Q20,Holiday,2,FALSE),"")</f>
        <v/>
      </c>
      <c r="S20" s="101"/>
      <c r="T20" s="5">
        <f>Q20+1</f>
        <v>45676</v>
      </c>
      <c r="U20" s="100" t="str">
        <f>IFERROR(VLOOKUP(T20,Holiday,2,FALSE),"")</f>
        <v/>
      </c>
      <c r="V20" s="101"/>
    </row>
    <row r="21" spans="2:22" x14ac:dyDescent="0.4">
      <c r="B21" s="94"/>
      <c r="C21" s="95"/>
      <c r="D21" s="96"/>
      <c r="E21" s="94"/>
      <c r="F21" s="95"/>
      <c r="G21" s="96"/>
      <c r="H21" s="94"/>
      <c r="I21" s="95"/>
      <c r="J21" s="96"/>
      <c r="K21" s="94"/>
      <c r="L21" s="95"/>
      <c r="M21" s="96"/>
      <c r="N21" s="94"/>
      <c r="O21" s="95"/>
      <c r="P21" s="96"/>
      <c r="Q21" s="94"/>
      <c r="R21" s="95"/>
      <c r="S21" s="96"/>
      <c r="T21" s="94"/>
      <c r="U21" s="95"/>
      <c r="V21" s="96"/>
    </row>
    <row r="22" spans="2:22" x14ac:dyDescent="0.4">
      <c r="B22" s="97"/>
      <c r="C22" s="98"/>
      <c r="D22" s="99"/>
      <c r="E22" s="97"/>
      <c r="F22" s="98"/>
      <c r="G22" s="99"/>
      <c r="H22" s="97"/>
      <c r="I22" s="98"/>
      <c r="J22" s="99"/>
      <c r="K22" s="97"/>
      <c r="L22" s="98"/>
      <c r="M22" s="99"/>
      <c r="N22" s="97"/>
      <c r="O22" s="98"/>
      <c r="P22" s="99"/>
      <c r="Q22" s="97"/>
      <c r="R22" s="98"/>
      <c r="S22" s="99"/>
      <c r="T22" s="97"/>
      <c r="U22" s="98"/>
      <c r="V22" s="99"/>
    </row>
    <row r="23" spans="2:22" x14ac:dyDescent="0.4">
      <c r="B23" s="97"/>
      <c r="C23" s="98"/>
      <c r="D23" s="99"/>
      <c r="E23" s="97"/>
      <c r="F23" s="98"/>
      <c r="G23" s="99"/>
      <c r="H23" s="97"/>
      <c r="I23" s="98"/>
      <c r="J23" s="99"/>
      <c r="K23" s="97"/>
      <c r="L23" s="98"/>
      <c r="M23" s="99"/>
      <c r="N23" s="97"/>
      <c r="O23" s="98"/>
      <c r="P23" s="99"/>
      <c r="Q23" s="97"/>
      <c r="R23" s="98"/>
      <c r="S23" s="99"/>
      <c r="T23" s="97"/>
      <c r="U23" s="98"/>
      <c r="V23" s="99"/>
    </row>
    <row r="24" spans="2:22" x14ac:dyDescent="0.4">
      <c r="B24" s="87"/>
      <c r="C24" s="88"/>
      <c r="D24" s="89"/>
      <c r="E24" s="87"/>
      <c r="F24" s="88"/>
      <c r="G24" s="89"/>
      <c r="H24" s="87"/>
      <c r="I24" s="88"/>
      <c r="J24" s="89"/>
      <c r="K24" s="87"/>
      <c r="L24" s="88"/>
      <c r="M24" s="89"/>
      <c r="N24" s="87"/>
      <c r="O24" s="88"/>
      <c r="P24" s="89"/>
      <c r="Q24" s="87"/>
      <c r="R24" s="88"/>
      <c r="S24" s="89"/>
      <c r="T24" s="87"/>
      <c r="U24" s="88"/>
      <c r="V24" s="89"/>
    </row>
    <row r="25" spans="2:22" x14ac:dyDescent="0.4">
      <c r="B25" s="4">
        <f>T20+1</f>
        <v>45677</v>
      </c>
      <c r="C25" s="100" t="str">
        <f>IFERROR(VLOOKUP(B25,Holiday,2,FALSE),"")</f>
        <v>Martin Luther King Jr. Day</v>
      </c>
      <c r="D25" s="101"/>
      <c r="E25" s="4">
        <f>B25+1</f>
        <v>45678</v>
      </c>
      <c r="F25" s="100" t="str">
        <f>IFERROR(VLOOKUP(E25,Holiday,2,FALSE),"")</f>
        <v/>
      </c>
      <c r="G25" s="101"/>
      <c r="H25" s="4">
        <f>E25+1</f>
        <v>45679</v>
      </c>
      <c r="I25" s="100" t="str">
        <f>IFERROR(VLOOKUP(H25,Holiday,2,FALSE),"")</f>
        <v/>
      </c>
      <c r="J25" s="101"/>
      <c r="K25" s="4">
        <f>H25+1</f>
        <v>45680</v>
      </c>
      <c r="L25" s="100" t="str">
        <f>IFERROR(VLOOKUP(K25,Holiday,2,FALSE),"")</f>
        <v/>
      </c>
      <c r="M25" s="101"/>
      <c r="N25" s="4">
        <f>K25+1</f>
        <v>45681</v>
      </c>
      <c r="O25" s="100" t="str">
        <f>IFERROR(VLOOKUP(N25,Holiday,2,FALSE),"")</f>
        <v/>
      </c>
      <c r="P25" s="101"/>
      <c r="Q25" s="4">
        <f>N25+1</f>
        <v>45682</v>
      </c>
      <c r="R25" s="100" t="str">
        <f>IFERROR(VLOOKUP(Q25,Holiday,2,FALSE),"")</f>
        <v/>
      </c>
      <c r="S25" s="101"/>
      <c r="T25" s="5">
        <f>Q25+1</f>
        <v>45683</v>
      </c>
      <c r="U25" s="100" t="str">
        <f>IFERROR(VLOOKUP(T25,Holiday,2,FALSE),"")</f>
        <v/>
      </c>
      <c r="V25" s="101"/>
    </row>
    <row r="26" spans="2:22" x14ac:dyDescent="0.4">
      <c r="B26" s="94"/>
      <c r="C26" s="95"/>
      <c r="D26" s="96"/>
      <c r="E26" s="94"/>
      <c r="F26" s="95"/>
      <c r="G26" s="96"/>
      <c r="H26" s="94"/>
      <c r="I26" s="95"/>
      <c r="J26" s="96"/>
      <c r="K26" s="94"/>
      <c r="L26" s="95"/>
      <c r="M26" s="96"/>
      <c r="N26" s="94"/>
      <c r="O26" s="95"/>
      <c r="P26" s="96"/>
      <c r="Q26" s="94"/>
      <c r="R26" s="95"/>
      <c r="S26" s="96"/>
      <c r="T26" s="94"/>
      <c r="U26" s="95"/>
      <c r="V26" s="96"/>
    </row>
    <row r="27" spans="2:22" x14ac:dyDescent="0.4">
      <c r="B27" s="97"/>
      <c r="C27" s="98"/>
      <c r="D27" s="99"/>
      <c r="E27" s="97"/>
      <c r="F27" s="98"/>
      <c r="G27" s="99"/>
      <c r="H27" s="97"/>
      <c r="I27" s="98"/>
      <c r="J27" s="99"/>
      <c r="K27" s="97"/>
      <c r="L27" s="98"/>
      <c r="M27" s="99"/>
      <c r="N27" s="97"/>
      <c r="O27" s="98"/>
      <c r="P27" s="99"/>
      <c r="Q27" s="97"/>
      <c r="R27" s="98"/>
      <c r="S27" s="99"/>
      <c r="T27" s="97"/>
      <c r="U27" s="98"/>
      <c r="V27" s="99"/>
    </row>
    <row r="28" spans="2:22" x14ac:dyDescent="0.4">
      <c r="B28" s="97"/>
      <c r="C28" s="98"/>
      <c r="D28" s="99"/>
      <c r="E28" s="97"/>
      <c r="F28" s="98"/>
      <c r="G28" s="99"/>
      <c r="H28" s="97"/>
      <c r="I28" s="98"/>
      <c r="J28" s="99"/>
      <c r="K28" s="97"/>
      <c r="L28" s="98"/>
      <c r="M28" s="99"/>
      <c r="N28" s="97"/>
      <c r="O28" s="98"/>
      <c r="P28" s="99"/>
      <c r="Q28" s="97"/>
      <c r="R28" s="98"/>
      <c r="S28" s="99"/>
      <c r="T28" s="97"/>
      <c r="U28" s="98"/>
      <c r="V28" s="99"/>
    </row>
    <row r="29" spans="2:22" x14ac:dyDescent="0.4">
      <c r="B29" s="87"/>
      <c r="C29" s="88"/>
      <c r="D29" s="89"/>
      <c r="E29" s="87"/>
      <c r="F29" s="88"/>
      <c r="G29" s="89"/>
      <c r="H29" s="87"/>
      <c r="I29" s="88"/>
      <c r="J29" s="89"/>
      <c r="K29" s="87"/>
      <c r="L29" s="88"/>
      <c r="M29" s="89"/>
      <c r="N29" s="87"/>
      <c r="O29" s="88"/>
      <c r="P29" s="89"/>
      <c r="Q29" s="87"/>
      <c r="R29" s="88"/>
      <c r="S29" s="89"/>
      <c r="T29" s="87"/>
      <c r="U29" s="88"/>
      <c r="V29" s="89"/>
    </row>
    <row r="30" spans="2:22" x14ac:dyDescent="0.4">
      <c r="B30" s="4">
        <f>T25+1</f>
        <v>45684</v>
      </c>
      <c r="C30" s="100" t="str">
        <f>IFERROR(VLOOKUP(B30,Holiday,2,FALSE),"")</f>
        <v/>
      </c>
      <c r="D30" s="101"/>
      <c r="E30" s="4">
        <f>B30+1</f>
        <v>45685</v>
      </c>
      <c r="F30" s="100" t="str">
        <f>IFERROR(VLOOKUP(E30,Holiday,2,FALSE),"")</f>
        <v/>
      </c>
      <c r="G30" s="101"/>
      <c r="H30" s="4">
        <f>E30+1</f>
        <v>45686</v>
      </c>
      <c r="I30" s="100" t="str">
        <f>IFERROR(VLOOKUP(H30,Holiday,2,FALSE),"")</f>
        <v/>
      </c>
      <c r="J30" s="101"/>
      <c r="K30" s="4">
        <f>H30+1</f>
        <v>45687</v>
      </c>
      <c r="L30" s="100" t="str">
        <f>IFERROR(VLOOKUP(K30,Holiday,2,FALSE),"")</f>
        <v/>
      </c>
      <c r="M30" s="101"/>
      <c r="N30" s="4">
        <f>K30+1</f>
        <v>45688</v>
      </c>
      <c r="O30" s="100" t="str">
        <f>IFERROR(VLOOKUP(N30,Holiday,2,FALSE),"")</f>
        <v/>
      </c>
      <c r="P30" s="101"/>
      <c r="Q30" s="4">
        <f>N30+1</f>
        <v>45689</v>
      </c>
      <c r="R30" s="100" t="str">
        <f>IFERROR(VLOOKUP(Q30,Holiday,2,FALSE),"")</f>
        <v/>
      </c>
      <c r="S30" s="101"/>
      <c r="T30" s="5">
        <f>Q30+1</f>
        <v>45690</v>
      </c>
      <c r="U30" s="100" t="str">
        <f>IFERROR(VLOOKUP(T30,Holiday,2,FALSE),"")</f>
        <v/>
      </c>
      <c r="V30" s="101"/>
    </row>
    <row r="31" spans="2:22" x14ac:dyDescent="0.4">
      <c r="B31" s="94"/>
      <c r="C31" s="95"/>
      <c r="D31" s="96"/>
      <c r="E31" s="94"/>
      <c r="F31" s="95"/>
      <c r="G31" s="96"/>
      <c r="H31" s="94"/>
      <c r="I31" s="95"/>
      <c r="J31" s="96"/>
      <c r="K31" s="94"/>
      <c r="L31" s="95"/>
      <c r="M31" s="96"/>
      <c r="N31" s="94"/>
      <c r="O31" s="95"/>
      <c r="P31" s="96"/>
      <c r="Q31" s="94"/>
      <c r="R31" s="95"/>
      <c r="S31" s="96"/>
      <c r="T31" s="94"/>
      <c r="U31" s="95"/>
      <c r="V31" s="96"/>
    </row>
    <row r="32" spans="2:22" x14ac:dyDescent="0.4">
      <c r="B32" s="97"/>
      <c r="C32" s="98"/>
      <c r="D32" s="99"/>
      <c r="E32" s="97"/>
      <c r="F32" s="98"/>
      <c r="G32" s="99"/>
      <c r="H32" s="97"/>
      <c r="I32" s="98"/>
      <c r="J32" s="99"/>
      <c r="K32" s="97"/>
      <c r="L32" s="98"/>
      <c r="M32" s="99"/>
      <c r="N32" s="97"/>
      <c r="O32" s="98"/>
      <c r="P32" s="99"/>
      <c r="Q32" s="97"/>
      <c r="R32" s="98"/>
      <c r="S32" s="99"/>
      <c r="T32" s="97"/>
      <c r="U32" s="98"/>
      <c r="V32" s="99"/>
    </row>
    <row r="33" spans="2:22" x14ac:dyDescent="0.4">
      <c r="B33" s="97"/>
      <c r="C33" s="98"/>
      <c r="D33" s="99"/>
      <c r="E33" s="97"/>
      <c r="F33" s="98"/>
      <c r="G33" s="99"/>
      <c r="H33" s="97"/>
      <c r="I33" s="98"/>
      <c r="J33" s="99"/>
      <c r="K33" s="97"/>
      <c r="L33" s="98"/>
      <c r="M33" s="99"/>
      <c r="N33" s="97"/>
      <c r="O33" s="98"/>
      <c r="P33" s="99"/>
      <c r="Q33" s="97"/>
      <c r="R33" s="98"/>
      <c r="S33" s="99"/>
      <c r="T33" s="97"/>
      <c r="U33" s="98"/>
      <c r="V33" s="99"/>
    </row>
    <row r="34" spans="2:22" x14ac:dyDescent="0.4">
      <c r="B34" s="87"/>
      <c r="C34" s="88"/>
      <c r="D34" s="89"/>
      <c r="E34" s="87"/>
      <c r="F34" s="88"/>
      <c r="G34" s="89"/>
      <c r="H34" s="87"/>
      <c r="I34" s="88"/>
      <c r="J34" s="89"/>
      <c r="K34" s="87"/>
      <c r="L34" s="88"/>
      <c r="M34" s="89"/>
      <c r="N34" s="87"/>
      <c r="O34" s="88"/>
      <c r="P34" s="89"/>
      <c r="Q34" s="87"/>
      <c r="R34" s="88"/>
      <c r="S34" s="89"/>
      <c r="T34" s="87"/>
      <c r="U34" s="88"/>
      <c r="V34" s="89"/>
    </row>
    <row r="35" spans="2:22" x14ac:dyDescent="0.4">
      <c r="B35" s="4">
        <f>T30+1</f>
        <v>45691</v>
      </c>
      <c r="C35" s="100" t="str">
        <f>IFERROR(VLOOKUP(B35,Holiday,2,FALSE),"")</f>
        <v/>
      </c>
      <c r="D35" s="101"/>
      <c r="E35" s="4">
        <f>B35+1</f>
        <v>45692</v>
      </c>
      <c r="F35" s="100" t="str">
        <f>IFERROR(VLOOKUP(E35,Holiday,2,FALSE),"")</f>
        <v/>
      </c>
      <c r="G35" s="101"/>
      <c r="H35" s="4">
        <f>E35+1</f>
        <v>45693</v>
      </c>
      <c r="I35" s="100" t="str">
        <f>IFERROR(VLOOKUP(H35,Holiday,2,FALSE),"")</f>
        <v/>
      </c>
      <c r="J35" s="101"/>
      <c r="K35" s="4">
        <f>H35+1</f>
        <v>45694</v>
      </c>
      <c r="L35" s="100" t="str">
        <f>IFERROR(VLOOKUP(K35,Holiday,2,FALSE),"")</f>
        <v/>
      </c>
      <c r="M35" s="101"/>
      <c r="N35" s="4">
        <f>K35+1</f>
        <v>45695</v>
      </c>
      <c r="O35" s="100" t="str">
        <f>IFERROR(VLOOKUP(N35,Holiday,2,FALSE),"")</f>
        <v/>
      </c>
      <c r="P35" s="101"/>
      <c r="Q35" s="4">
        <f>N35+1</f>
        <v>45696</v>
      </c>
      <c r="R35" s="100" t="str">
        <f>IFERROR(VLOOKUP(Q35,Holiday,2,FALSE),"")</f>
        <v/>
      </c>
      <c r="S35" s="101"/>
      <c r="T35" s="5">
        <f>Q35+1</f>
        <v>45697</v>
      </c>
      <c r="U35" s="100" t="str">
        <f>IFERROR(VLOOKUP(T35,Holiday,2,FALSE),"")</f>
        <v/>
      </c>
      <c r="V35" s="101"/>
    </row>
    <row r="36" spans="2:22" x14ac:dyDescent="0.4">
      <c r="B36" s="94"/>
      <c r="C36" s="95"/>
      <c r="D36" s="96"/>
      <c r="E36" s="94"/>
      <c r="F36" s="95"/>
      <c r="G36" s="96"/>
      <c r="H36" s="94"/>
      <c r="I36" s="95"/>
      <c r="J36" s="96"/>
      <c r="K36" s="94"/>
      <c r="L36" s="95"/>
      <c r="M36" s="96"/>
      <c r="N36" s="94"/>
      <c r="O36" s="95"/>
      <c r="P36" s="96"/>
      <c r="Q36" s="94"/>
      <c r="R36" s="95"/>
      <c r="S36" s="96"/>
      <c r="T36" s="94"/>
      <c r="U36" s="95"/>
      <c r="V36" s="96"/>
    </row>
    <row r="37" spans="2:22" x14ac:dyDescent="0.4">
      <c r="B37" s="97"/>
      <c r="C37" s="98"/>
      <c r="D37" s="99"/>
      <c r="E37" s="97"/>
      <c r="F37" s="98"/>
      <c r="G37" s="99"/>
      <c r="H37" s="97"/>
      <c r="I37" s="98"/>
      <c r="J37" s="99"/>
      <c r="K37" s="97"/>
      <c r="L37" s="98"/>
      <c r="M37" s="99"/>
      <c r="N37" s="97"/>
      <c r="O37" s="98"/>
      <c r="P37" s="99"/>
      <c r="Q37" s="97"/>
      <c r="R37" s="98"/>
      <c r="S37" s="99"/>
      <c r="T37" s="97"/>
      <c r="U37" s="98"/>
      <c r="V37" s="99"/>
    </row>
    <row r="38" spans="2:22" x14ac:dyDescent="0.4">
      <c r="B38" s="97"/>
      <c r="C38" s="98"/>
      <c r="D38" s="99"/>
      <c r="E38" s="97"/>
      <c r="F38" s="98"/>
      <c r="G38" s="99"/>
      <c r="H38" s="97"/>
      <c r="I38" s="98"/>
      <c r="J38" s="99"/>
      <c r="K38" s="97"/>
      <c r="L38" s="98"/>
      <c r="M38" s="99"/>
      <c r="N38" s="97"/>
      <c r="O38" s="98"/>
      <c r="P38" s="99"/>
      <c r="Q38" s="97"/>
      <c r="R38" s="98"/>
      <c r="S38" s="99"/>
      <c r="T38" s="97"/>
      <c r="U38" s="98"/>
      <c r="V38" s="99"/>
    </row>
    <row r="39" spans="2:22" x14ac:dyDescent="0.4">
      <c r="B39" s="87"/>
      <c r="C39" s="88"/>
      <c r="D39" s="89"/>
      <c r="E39" s="87"/>
      <c r="F39" s="88"/>
      <c r="G39" s="89"/>
      <c r="H39" s="87"/>
      <c r="I39" s="88"/>
      <c r="J39" s="89"/>
      <c r="K39" s="87"/>
      <c r="L39" s="88"/>
      <c r="M39" s="89"/>
      <c r="N39" s="87"/>
      <c r="O39" s="88"/>
      <c r="P39" s="89"/>
      <c r="Q39" s="87"/>
      <c r="R39" s="88"/>
      <c r="S39" s="89"/>
      <c r="T39" s="87"/>
      <c r="U39" s="88"/>
      <c r="V39" s="89"/>
    </row>
  </sheetData>
  <mergeCells count="215">
    <mergeCell ref="C30:D30"/>
    <mergeCell ref="F30:G30"/>
    <mergeCell ref="I30:J30"/>
    <mergeCell ref="L30:M30"/>
    <mergeCell ref="O30:P30"/>
    <mergeCell ref="R30:S30"/>
    <mergeCell ref="U30:V30"/>
    <mergeCell ref="C20:D20"/>
    <mergeCell ref="F20:G20"/>
    <mergeCell ref="I20:J20"/>
    <mergeCell ref="L20:M20"/>
    <mergeCell ref="O20:P20"/>
    <mergeCell ref="R20:S20"/>
    <mergeCell ref="U20:V20"/>
    <mergeCell ref="C25:D25"/>
    <mergeCell ref="F25:G25"/>
    <mergeCell ref="I25:J25"/>
    <mergeCell ref="L25:M25"/>
    <mergeCell ref="O25:P25"/>
    <mergeCell ref="R25:S25"/>
    <mergeCell ref="U25:V25"/>
    <mergeCell ref="Q23:S23"/>
    <mergeCell ref="C35:D35"/>
    <mergeCell ref="F35:G35"/>
    <mergeCell ref="I35:J35"/>
    <mergeCell ref="L35:M35"/>
    <mergeCell ref="O35:P35"/>
    <mergeCell ref="R35:S35"/>
    <mergeCell ref="U35:V35"/>
    <mergeCell ref="Q33:S33"/>
    <mergeCell ref="T33:V33"/>
    <mergeCell ref="B34:D34"/>
    <mergeCell ref="E34:G34"/>
    <mergeCell ref="H34:J34"/>
    <mergeCell ref="K34:M34"/>
    <mergeCell ref="N34:P34"/>
    <mergeCell ref="Q34:S34"/>
    <mergeCell ref="T34:V34"/>
    <mergeCell ref="B33:D33"/>
    <mergeCell ref="E33:G33"/>
    <mergeCell ref="H33:J33"/>
    <mergeCell ref="K33:M33"/>
    <mergeCell ref="N33:P33"/>
    <mergeCell ref="T23:V23"/>
    <mergeCell ref="B24:D24"/>
    <mergeCell ref="E24:G24"/>
    <mergeCell ref="H24:J24"/>
    <mergeCell ref="K24:M24"/>
    <mergeCell ref="N24:P24"/>
    <mergeCell ref="Q24:S24"/>
    <mergeCell ref="T24:V24"/>
    <mergeCell ref="B23:D23"/>
    <mergeCell ref="E23:G23"/>
    <mergeCell ref="H23:J23"/>
    <mergeCell ref="K23:M23"/>
    <mergeCell ref="N23:P23"/>
    <mergeCell ref="R10:S10"/>
    <mergeCell ref="U10:V10"/>
    <mergeCell ref="C15:D15"/>
    <mergeCell ref="F15:G15"/>
    <mergeCell ref="I15:J15"/>
    <mergeCell ref="L15:M15"/>
    <mergeCell ref="O15:P15"/>
    <mergeCell ref="R15:S15"/>
    <mergeCell ref="U15:V15"/>
    <mergeCell ref="Q11:S11"/>
    <mergeCell ref="Q12:S12"/>
    <mergeCell ref="Q13:S13"/>
    <mergeCell ref="Q14:S14"/>
    <mergeCell ref="T11:V11"/>
    <mergeCell ref="T12:V12"/>
    <mergeCell ref="T13:V13"/>
    <mergeCell ref="T14:V14"/>
    <mergeCell ref="K11:M11"/>
    <mergeCell ref="K12:M12"/>
    <mergeCell ref="K13:M13"/>
    <mergeCell ref="K14:M14"/>
    <mergeCell ref="N11:P11"/>
    <mergeCell ref="N12:P12"/>
    <mergeCell ref="N13:P13"/>
    <mergeCell ref="Q38:S38"/>
    <mergeCell ref="T38:V38"/>
    <mergeCell ref="B39:D39"/>
    <mergeCell ref="E39:G39"/>
    <mergeCell ref="H39:J39"/>
    <mergeCell ref="K39:M39"/>
    <mergeCell ref="N39:P39"/>
    <mergeCell ref="Q39:S39"/>
    <mergeCell ref="T39:V39"/>
    <mergeCell ref="B38:D38"/>
    <mergeCell ref="E38:G38"/>
    <mergeCell ref="H38:J38"/>
    <mergeCell ref="K38:M38"/>
    <mergeCell ref="N38:P38"/>
    <mergeCell ref="Q36:S36"/>
    <mergeCell ref="T36:V36"/>
    <mergeCell ref="B37:D37"/>
    <mergeCell ref="E37:G37"/>
    <mergeCell ref="H37:J37"/>
    <mergeCell ref="K37:M37"/>
    <mergeCell ref="N37:P37"/>
    <mergeCell ref="Q37:S37"/>
    <mergeCell ref="T37:V37"/>
    <mergeCell ref="B36:D36"/>
    <mergeCell ref="E36:G36"/>
    <mergeCell ref="H36:J36"/>
    <mergeCell ref="K36:M36"/>
    <mergeCell ref="N36:P36"/>
    <mergeCell ref="Q31:S31"/>
    <mergeCell ref="T31:V31"/>
    <mergeCell ref="B32:D32"/>
    <mergeCell ref="E32:G32"/>
    <mergeCell ref="H32:J32"/>
    <mergeCell ref="K32:M32"/>
    <mergeCell ref="N32:P32"/>
    <mergeCell ref="Q32:S32"/>
    <mergeCell ref="T32:V32"/>
    <mergeCell ref="B31:D31"/>
    <mergeCell ref="E31:G31"/>
    <mergeCell ref="H31:J31"/>
    <mergeCell ref="K31:M31"/>
    <mergeCell ref="N31:P31"/>
    <mergeCell ref="Q28:S28"/>
    <mergeCell ref="T28:V28"/>
    <mergeCell ref="B29:D29"/>
    <mergeCell ref="E29:G29"/>
    <mergeCell ref="H29:J29"/>
    <mergeCell ref="K29:M29"/>
    <mergeCell ref="N29:P29"/>
    <mergeCell ref="Q29:S29"/>
    <mergeCell ref="T29:V29"/>
    <mergeCell ref="B28:D28"/>
    <mergeCell ref="E28:G28"/>
    <mergeCell ref="H28:J28"/>
    <mergeCell ref="K28:M28"/>
    <mergeCell ref="N28:P28"/>
    <mergeCell ref="Q26:S26"/>
    <mergeCell ref="T26:V26"/>
    <mergeCell ref="B27:D27"/>
    <mergeCell ref="E27:G27"/>
    <mergeCell ref="H27:J27"/>
    <mergeCell ref="K27:M27"/>
    <mergeCell ref="N27:P27"/>
    <mergeCell ref="Q27:S27"/>
    <mergeCell ref="T27:V27"/>
    <mergeCell ref="B26:D26"/>
    <mergeCell ref="E26:G26"/>
    <mergeCell ref="H26:J26"/>
    <mergeCell ref="K26:M26"/>
    <mergeCell ref="N26:P26"/>
    <mergeCell ref="Q21:S21"/>
    <mergeCell ref="T21:V21"/>
    <mergeCell ref="B22:D22"/>
    <mergeCell ref="E22:G22"/>
    <mergeCell ref="H22:J22"/>
    <mergeCell ref="K22:M22"/>
    <mergeCell ref="N22:P22"/>
    <mergeCell ref="Q22:S22"/>
    <mergeCell ref="T22:V22"/>
    <mergeCell ref="B21:D21"/>
    <mergeCell ref="E21:G21"/>
    <mergeCell ref="H21:J21"/>
    <mergeCell ref="K21:M21"/>
    <mergeCell ref="N21:P21"/>
    <mergeCell ref="Q18:S18"/>
    <mergeCell ref="T18:V18"/>
    <mergeCell ref="B19:D19"/>
    <mergeCell ref="E19:G19"/>
    <mergeCell ref="H19:J19"/>
    <mergeCell ref="K19:M19"/>
    <mergeCell ref="N19:P19"/>
    <mergeCell ref="Q19:S19"/>
    <mergeCell ref="T19:V19"/>
    <mergeCell ref="B18:D18"/>
    <mergeCell ref="E18:G18"/>
    <mergeCell ref="H18:J18"/>
    <mergeCell ref="K18:M18"/>
    <mergeCell ref="N18:P18"/>
    <mergeCell ref="Q16:S16"/>
    <mergeCell ref="T16:V16"/>
    <mergeCell ref="B17:D17"/>
    <mergeCell ref="E17:G17"/>
    <mergeCell ref="H17:J17"/>
    <mergeCell ref="K17:M17"/>
    <mergeCell ref="N17:P17"/>
    <mergeCell ref="Q17:S17"/>
    <mergeCell ref="T17:V17"/>
    <mergeCell ref="B16:D16"/>
    <mergeCell ref="E16:G16"/>
    <mergeCell ref="H16:J16"/>
    <mergeCell ref="K16:M16"/>
    <mergeCell ref="N16:P16"/>
    <mergeCell ref="N14:P14"/>
    <mergeCell ref="D2:E2"/>
    <mergeCell ref="C6:D6"/>
    <mergeCell ref="F6:G6"/>
    <mergeCell ref="E11:G11"/>
    <mergeCell ref="E12:G12"/>
    <mergeCell ref="E13:G13"/>
    <mergeCell ref="E14:G14"/>
    <mergeCell ref="H11:J11"/>
    <mergeCell ref="H12:J12"/>
    <mergeCell ref="H13:J13"/>
    <mergeCell ref="H14:J14"/>
    <mergeCell ref="B11:D11"/>
    <mergeCell ref="B12:D12"/>
    <mergeCell ref="B13:D13"/>
    <mergeCell ref="B14:D14"/>
    <mergeCell ref="C10:D10"/>
    <mergeCell ref="F10:G10"/>
    <mergeCell ref="I10:J10"/>
    <mergeCell ref="L10:M10"/>
    <mergeCell ref="O10:P10"/>
    <mergeCell ref="B2:C2"/>
    <mergeCell ref="F2:H2"/>
  </mergeCells>
  <phoneticPr fontId="1"/>
  <conditionalFormatting sqref="B10">
    <cfRule type="expression" dxfId="114" priority="115">
      <formula>$C$10&lt;&gt;""</formula>
    </cfRule>
  </conditionalFormatting>
  <conditionalFormatting sqref="B15">
    <cfRule type="expression" dxfId="113" priority="49">
      <formula>DAY(B15)=1</formula>
    </cfRule>
    <cfRule type="expression" dxfId="112" priority="103">
      <formula>$C$15&lt;&gt;""</formula>
    </cfRule>
  </conditionalFormatting>
  <conditionalFormatting sqref="B20">
    <cfRule type="expression" dxfId="111" priority="41">
      <formula>DAY($B$20)=1</formula>
    </cfRule>
    <cfRule type="expression" dxfId="110" priority="96">
      <formula>$C$20&lt;&gt;""</formula>
    </cfRule>
  </conditionalFormatting>
  <conditionalFormatting sqref="B25">
    <cfRule type="expression" dxfId="109" priority="34">
      <formula>DAY($B$25)=1</formula>
    </cfRule>
    <cfRule type="expression" dxfId="108" priority="90">
      <formula>$C$25&lt;&gt;""</formula>
    </cfRule>
  </conditionalFormatting>
  <conditionalFormatting sqref="B30">
    <cfRule type="expression" dxfId="107" priority="79">
      <formula>$C$30&lt;&gt;""</formula>
    </cfRule>
  </conditionalFormatting>
  <conditionalFormatting sqref="B35">
    <cfRule type="expression" dxfId="106" priority="20">
      <formula>DAY($B$35)=1</formula>
    </cfRule>
    <cfRule type="expression" dxfId="105" priority="72">
      <formula>$C$35&lt;&gt;""</formula>
    </cfRule>
  </conditionalFormatting>
  <conditionalFormatting sqref="B10:C10">
    <cfRule type="expression" dxfId="104" priority="167">
      <formula>$B$10&lt;$C$6</formula>
    </cfRule>
  </conditionalFormatting>
  <conditionalFormatting sqref="B30:C30">
    <cfRule type="expression" dxfId="103" priority="223">
      <formula>$B$30&gt;$F$6</formula>
    </cfRule>
    <cfRule type="expression" dxfId="102" priority="224">
      <formula>DAY($B$30)=1</formula>
    </cfRule>
  </conditionalFormatting>
  <conditionalFormatting sqref="B35:C35">
    <cfRule type="expression" dxfId="101" priority="233">
      <formula>$B$35&gt;$F$6</formula>
    </cfRule>
  </conditionalFormatting>
  <conditionalFormatting sqref="E10">
    <cfRule type="expression" dxfId="100" priority="54">
      <formula>DAY(E10)=1</formula>
    </cfRule>
    <cfRule type="expression" dxfId="99" priority="113">
      <formula>F10&lt;&gt;""</formula>
    </cfRule>
  </conditionalFormatting>
  <conditionalFormatting sqref="E15">
    <cfRule type="expression" dxfId="98" priority="47">
      <formula>DAY(E15)=1</formula>
    </cfRule>
    <cfRule type="expression" dxfId="97" priority="101">
      <formula>$F$15&lt;&gt;""</formula>
    </cfRule>
  </conditionalFormatting>
  <conditionalFormatting sqref="E20">
    <cfRule type="expression" dxfId="96" priority="40">
      <formula>DAY($E$20)=1</formula>
    </cfRule>
    <cfRule type="expression" dxfId="95" priority="95">
      <formula>$F$20&lt;&gt;""</formula>
    </cfRule>
  </conditionalFormatting>
  <conditionalFormatting sqref="E25">
    <cfRule type="expression" dxfId="94" priority="33">
      <formula>DAY($E$25)=1</formula>
    </cfRule>
    <cfRule type="expression" dxfId="93" priority="89">
      <formula>$F$25&lt;&gt;""</formula>
    </cfRule>
  </conditionalFormatting>
  <conditionalFormatting sqref="E30">
    <cfRule type="expression" dxfId="92" priority="78">
      <formula>$F$30&lt;&gt;""</formula>
    </cfRule>
  </conditionalFormatting>
  <conditionalFormatting sqref="E35">
    <cfRule type="expression" dxfId="91" priority="19">
      <formula>DAY($E$35)=1</formula>
    </cfRule>
    <cfRule type="expression" dxfId="90" priority="71">
      <formula>$F$35&lt;&gt;""</formula>
    </cfRule>
  </conditionalFormatting>
  <conditionalFormatting sqref="E10:F10">
    <cfRule type="expression" dxfId="89" priority="168">
      <formula>$E$10&lt;$C$6</formula>
    </cfRule>
  </conditionalFormatting>
  <conditionalFormatting sqref="E30:F30">
    <cfRule type="expression" dxfId="88" priority="225">
      <formula>$E$30&gt;$F$6</formula>
    </cfRule>
    <cfRule type="expression" dxfId="87" priority="226">
      <formula>DAY($E$30)=1</formula>
    </cfRule>
  </conditionalFormatting>
  <conditionalFormatting sqref="E35:F35">
    <cfRule type="expression" dxfId="86" priority="234">
      <formula>$E$35&gt;$F$6</formula>
    </cfRule>
  </conditionalFormatting>
  <conditionalFormatting sqref="H10">
    <cfRule type="expression" dxfId="85" priority="63">
      <formula>DAY(H10)=1</formula>
    </cfRule>
    <cfRule type="expression" dxfId="84" priority="111">
      <formula>$I$10&lt;&gt;""</formula>
    </cfRule>
  </conditionalFormatting>
  <conditionalFormatting sqref="H15">
    <cfRule type="expression" dxfId="83" priority="46">
      <formula>DAY(H15)=1</formula>
    </cfRule>
    <cfRule type="expression" dxfId="82" priority="100">
      <formula>$I$15&lt;&gt;""</formula>
    </cfRule>
  </conditionalFormatting>
  <conditionalFormatting sqref="H20">
    <cfRule type="expression" dxfId="81" priority="39">
      <formula>DAY($H$20)=1</formula>
    </cfRule>
    <cfRule type="expression" dxfId="80" priority="94">
      <formula>$I$20&lt;&gt;""</formula>
    </cfRule>
  </conditionalFormatting>
  <conditionalFormatting sqref="H25">
    <cfRule type="expression" dxfId="79" priority="32">
      <formula>DAY($H$25)=1</formula>
    </cfRule>
    <cfRule type="expression" dxfId="78" priority="88">
      <formula>$I$25&lt;&gt;""</formula>
    </cfRule>
  </conditionalFormatting>
  <conditionalFormatting sqref="H30">
    <cfRule type="expression" dxfId="77" priority="77">
      <formula>$I$30&lt;&gt;""</formula>
    </cfRule>
  </conditionalFormatting>
  <conditionalFormatting sqref="H35">
    <cfRule type="expression" dxfId="76" priority="18">
      <formula>DAY($H$35)=1</formula>
    </cfRule>
    <cfRule type="expression" dxfId="75" priority="70">
      <formula>$I$35&lt;&gt;""</formula>
    </cfRule>
  </conditionalFormatting>
  <conditionalFormatting sqref="H10:I10">
    <cfRule type="expression" dxfId="74" priority="169">
      <formula>$H$10&lt;$C$6</formula>
    </cfRule>
  </conditionalFormatting>
  <conditionalFormatting sqref="H30:I30">
    <cfRule type="expression" dxfId="73" priority="227">
      <formula>$H$30&gt;$F$6</formula>
    </cfRule>
    <cfRule type="expression" dxfId="72" priority="228">
      <formula>DAY($H$30)=1</formula>
    </cfRule>
  </conditionalFormatting>
  <conditionalFormatting sqref="H35:I35">
    <cfRule type="expression" dxfId="71" priority="235">
      <formula>$H$35&gt;$F$6</formula>
    </cfRule>
  </conditionalFormatting>
  <conditionalFormatting sqref="K10">
    <cfRule type="expression" dxfId="70" priority="53">
      <formula>DAY($K$10)=1</formula>
    </cfRule>
    <cfRule type="expression" dxfId="69" priority="109">
      <formula>$L$10&lt;&gt;""</formula>
    </cfRule>
  </conditionalFormatting>
  <conditionalFormatting sqref="K15">
    <cfRule type="expression" dxfId="68" priority="45">
      <formula>DAY(K15)=1</formula>
    </cfRule>
    <cfRule type="expression" dxfId="67" priority="99">
      <formula>$L$15&lt;&gt;""</formula>
    </cfRule>
  </conditionalFormatting>
  <conditionalFormatting sqref="K20">
    <cfRule type="expression" dxfId="66" priority="38">
      <formula>DAY($K$20)=1</formula>
    </cfRule>
    <cfRule type="expression" dxfId="65" priority="93">
      <formula>$L$20&lt;&gt;""</formula>
    </cfRule>
  </conditionalFormatting>
  <conditionalFormatting sqref="K25">
    <cfRule type="expression" dxfId="64" priority="31">
      <formula>DAY($K$25)=1</formula>
    </cfRule>
    <cfRule type="expression" dxfId="63" priority="87">
      <formula>$L$25&lt;&gt;""</formula>
    </cfRule>
  </conditionalFormatting>
  <conditionalFormatting sqref="K30">
    <cfRule type="expression" dxfId="62" priority="24">
      <formula>DAY($K$30)=1</formula>
    </cfRule>
    <cfRule type="expression" dxfId="61" priority="76">
      <formula>$L$30&lt;&gt;""</formula>
    </cfRule>
  </conditionalFormatting>
  <conditionalFormatting sqref="K35">
    <cfRule type="expression" dxfId="60" priority="17">
      <formula>DAY($K$35)=1</formula>
    </cfRule>
    <cfRule type="expression" dxfId="59" priority="69">
      <formula>$L$35&lt;&gt;""</formula>
    </cfRule>
  </conditionalFormatting>
  <conditionalFormatting sqref="K10:L10">
    <cfRule type="expression" dxfId="58" priority="170">
      <formula>$K$10&lt;$C$6</formula>
    </cfRule>
  </conditionalFormatting>
  <conditionalFormatting sqref="K30:L30">
    <cfRule type="expression" dxfId="57" priority="229">
      <formula>$K$30&gt;$F$6</formula>
    </cfRule>
  </conditionalFormatting>
  <conditionalFormatting sqref="K35:L35">
    <cfRule type="expression" dxfId="56" priority="236">
      <formula>$K$35&gt;$F$6</formula>
    </cfRule>
  </conditionalFormatting>
  <conditionalFormatting sqref="N10">
    <cfRule type="expression" dxfId="55" priority="52">
      <formula>DAY($N$10)=1</formula>
    </cfRule>
    <cfRule type="expression" dxfId="54" priority="108">
      <formula>$O$10&lt;&gt;""</formula>
    </cfRule>
  </conditionalFormatting>
  <conditionalFormatting sqref="N15">
    <cfRule type="expression" dxfId="53" priority="44">
      <formula>DAY(N15)=1</formula>
    </cfRule>
    <cfRule type="expression" dxfId="52" priority="98">
      <formula>$O$15&lt;&gt;""</formula>
    </cfRule>
  </conditionalFormatting>
  <conditionalFormatting sqref="N20">
    <cfRule type="expression" dxfId="51" priority="37">
      <formula>DAY($N$20)=1</formula>
    </cfRule>
    <cfRule type="expression" dxfId="50" priority="92">
      <formula>$O$20&lt;&gt;""</formula>
    </cfRule>
  </conditionalFormatting>
  <conditionalFormatting sqref="N25">
    <cfRule type="expression" dxfId="49" priority="30">
      <formula>DAY($N$25)=1</formula>
    </cfRule>
    <cfRule type="expression" dxfId="48" priority="86">
      <formula>$O$25&lt;&gt;""</formula>
    </cfRule>
  </conditionalFormatting>
  <conditionalFormatting sqref="N30">
    <cfRule type="expression" dxfId="47" priority="23">
      <formula>DAY($N$30)=1</formula>
    </cfRule>
    <cfRule type="expression" dxfId="46" priority="75">
      <formula>$O$30&lt;&gt;""</formula>
    </cfRule>
  </conditionalFormatting>
  <conditionalFormatting sqref="N35">
    <cfRule type="expression" dxfId="45" priority="16">
      <formula>DAY($N$35)=1</formula>
    </cfRule>
    <cfRule type="expression" dxfId="44" priority="68">
      <formula>$O$35&lt;&gt;""</formula>
    </cfRule>
  </conditionalFormatting>
  <conditionalFormatting sqref="N10:O10">
    <cfRule type="expression" dxfId="43" priority="171">
      <formula>$N$10&lt;$C$6</formula>
    </cfRule>
  </conditionalFormatting>
  <conditionalFormatting sqref="N30:O30">
    <cfRule type="expression" dxfId="42" priority="230">
      <formula>$N$30&gt;$F$6</formula>
    </cfRule>
  </conditionalFormatting>
  <conditionalFormatting sqref="N35:O35">
    <cfRule type="expression" dxfId="41" priority="237">
      <formula>$N$35&gt;$F$6</formula>
    </cfRule>
  </conditionalFormatting>
  <conditionalFormatting sqref="Q10">
    <cfRule type="expression" dxfId="40" priority="50">
      <formula>DAY($Q$10)=1</formula>
    </cfRule>
    <cfRule type="expression" dxfId="39" priority="82">
      <formula>$R$10=""</formula>
    </cfRule>
    <cfRule type="expression" dxfId="38" priority="107">
      <formula>$R$10&lt;&gt;""</formula>
    </cfRule>
  </conditionalFormatting>
  <conditionalFormatting sqref="Q15">
    <cfRule type="expression" dxfId="37" priority="43">
      <formula>DAY(Q15)=1</formula>
    </cfRule>
    <cfRule type="expression" dxfId="36" priority="84">
      <formula>$R$15&lt;&gt;""</formula>
    </cfRule>
    <cfRule type="expression" dxfId="35" priority="97">
      <formula>$R$15=""</formula>
    </cfRule>
  </conditionalFormatting>
  <conditionalFormatting sqref="Q20">
    <cfRule type="expression" dxfId="34" priority="36">
      <formula>DAY($Q$20)=1</formula>
    </cfRule>
    <cfRule type="expression" dxfId="33" priority="81">
      <formula>$R$20=""</formula>
    </cfRule>
    <cfRule type="expression" dxfId="32" priority="91">
      <formula>$R$20&lt;&gt;""</formula>
    </cfRule>
  </conditionalFormatting>
  <conditionalFormatting sqref="Q25">
    <cfRule type="expression" dxfId="31" priority="29">
      <formula>DAY($Q$25)=1</formula>
    </cfRule>
    <cfRule type="expression" dxfId="30" priority="80">
      <formula>$R$25=""</formula>
    </cfRule>
    <cfRule type="expression" dxfId="29" priority="85">
      <formula>$R$25&lt;&gt;""</formula>
    </cfRule>
  </conditionalFormatting>
  <conditionalFormatting sqref="Q30">
    <cfRule type="expression" dxfId="28" priority="22">
      <formula>DAY($Q$30)=1</formula>
    </cfRule>
    <cfRule type="expression" dxfId="27" priority="73">
      <formula>$R$30=""</formula>
    </cfRule>
    <cfRule type="expression" dxfId="26" priority="74">
      <formula>$R$30&lt;&gt;""</formula>
    </cfRule>
  </conditionalFormatting>
  <conditionalFormatting sqref="Q35">
    <cfRule type="expression" dxfId="25" priority="15">
      <formula>DAY($Q$35)=1</formula>
    </cfRule>
    <cfRule type="expression" dxfId="24" priority="66">
      <formula>$R$35=""</formula>
    </cfRule>
    <cfRule type="expression" dxfId="23" priority="67">
      <formula>$R$35&lt;&gt;""</formula>
    </cfRule>
  </conditionalFormatting>
  <conditionalFormatting sqref="Q10:R10">
    <cfRule type="expression" dxfId="22" priority="172">
      <formula>$Q$10&lt;$C$6</formula>
    </cfRule>
  </conditionalFormatting>
  <conditionalFormatting sqref="Q30:R30">
    <cfRule type="expression" dxfId="21" priority="231">
      <formula>$Q$30&gt;$F$6</formula>
    </cfRule>
  </conditionalFormatting>
  <conditionalFormatting sqref="Q35:R35">
    <cfRule type="expression" dxfId="20" priority="238">
      <formula>$Q$35&gt;$F$6</formula>
    </cfRule>
  </conditionalFormatting>
  <conditionalFormatting sqref="T10">
    <cfRule type="expression" dxfId="19" priority="48">
      <formula>DAY($T$10)=1</formula>
    </cfRule>
  </conditionalFormatting>
  <conditionalFormatting sqref="T15">
    <cfRule type="expression" dxfId="18" priority="42">
      <formula>DAY(T15)=1</formula>
    </cfRule>
  </conditionalFormatting>
  <conditionalFormatting sqref="T20">
    <cfRule type="expression" dxfId="17" priority="35">
      <formula>DAY($T$20)=1</formula>
    </cfRule>
  </conditionalFormatting>
  <conditionalFormatting sqref="T25">
    <cfRule type="expression" dxfId="16" priority="28">
      <formula>DAY($T$25)=1</formula>
    </cfRule>
  </conditionalFormatting>
  <conditionalFormatting sqref="T30">
    <cfRule type="expression" dxfId="15" priority="21">
      <formula>DAY($T$30)=1</formula>
    </cfRule>
  </conditionalFormatting>
  <conditionalFormatting sqref="T35">
    <cfRule type="expression" dxfId="14" priority="221">
      <formula>DAY($T$35)=1</formula>
    </cfRule>
    <cfRule type="cellIs" dxfId="13" priority="222" operator="greaterThan">
      <formula>$F$6</formula>
    </cfRule>
  </conditionalFormatting>
  <conditionalFormatting sqref="T30:U30">
    <cfRule type="expression" dxfId="12" priority="232">
      <formula>$T$30&gt;$F$6</formula>
    </cfRule>
  </conditionalFormatting>
  <conditionalFormatting sqref="T35:U35">
    <cfRule type="expression" dxfId="11" priority="239">
      <formula>$T$35&gt;$F$6</formula>
    </cfRule>
  </conditionalFormatting>
  <dataValidations count="1">
    <dataValidation type="list" allowBlank="1" showInputMessage="1" showErrorMessage="1" sqref="D2" xr:uid="{8E581D1B-9E79-43D1-93AB-2E5B20843724}">
      <formula1>"1,2,3,4,5,6,7,8,9,10,11,12"</formula1>
    </dataValidation>
  </dataValidations>
  <pageMargins left="0.62992125984251968" right="0.23622047244094491" top="0.74803149606299213" bottom="0.74803149606299213" header="0.31496062992125984" footer="0.31496062992125984"/>
  <pageSetup paperSize="9" scale="69" orientation="landscape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53C6F3-3289-4237-89A9-042EC43C32D5}">
  <sheetPr>
    <pageSetUpPr fitToPage="1"/>
  </sheetPr>
  <dimension ref="B1:T35"/>
  <sheetViews>
    <sheetView showGridLines="0" workbookViewId="0"/>
  </sheetViews>
  <sheetFormatPr defaultRowHeight="18.75" x14ac:dyDescent="0.4"/>
  <cols>
    <col min="1" max="1" width="4.25" customWidth="1"/>
    <col min="10" max="10" width="5.125" customWidth="1"/>
    <col min="11" max="11" width="7.125" customWidth="1"/>
    <col min="12" max="12" width="9" customWidth="1"/>
  </cols>
  <sheetData>
    <row r="1" spans="2:20" ht="19.5" thickBot="1" x14ac:dyDescent="0.45"/>
    <row r="2" spans="2:20" ht="19.5" x14ac:dyDescent="0.45">
      <c r="B2" s="21"/>
      <c r="C2" s="22"/>
      <c r="D2" s="23" t="s">
        <v>31</v>
      </c>
      <c r="E2" s="23"/>
      <c r="F2" s="23"/>
      <c r="G2" s="23"/>
      <c r="H2" s="23"/>
      <c r="I2" s="24"/>
      <c r="J2" s="21"/>
      <c r="K2" s="75">
        <f>Calender!C6</f>
        <v>45658</v>
      </c>
      <c r="L2" s="75">
        <f>K2+1</f>
        <v>45659</v>
      </c>
      <c r="M2" s="75">
        <f t="shared" ref="M2:T6" si="0">L2+1</f>
        <v>45660</v>
      </c>
      <c r="N2" s="75">
        <f t="shared" si="0"/>
        <v>45661</v>
      </c>
      <c r="O2" s="75">
        <f t="shared" si="0"/>
        <v>45662</v>
      </c>
      <c r="P2" s="75">
        <f t="shared" si="0"/>
        <v>45663</v>
      </c>
      <c r="Q2" s="75">
        <f t="shared" si="0"/>
        <v>45664</v>
      </c>
      <c r="R2" s="75">
        <f t="shared" si="0"/>
        <v>45665</v>
      </c>
      <c r="S2" s="75">
        <f t="shared" si="0"/>
        <v>45666</v>
      </c>
      <c r="T2" s="75">
        <f t="shared" si="0"/>
        <v>45667</v>
      </c>
    </row>
    <row r="3" spans="2:20" ht="20.25" thickBot="1" x14ac:dyDescent="0.5">
      <c r="B3" s="21"/>
      <c r="C3" s="22"/>
      <c r="D3" s="21"/>
      <c r="E3" s="21"/>
      <c r="F3" s="21"/>
      <c r="G3" s="21"/>
      <c r="H3" s="21"/>
      <c r="I3" s="22"/>
      <c r="J3" s="21"/>
      <c r="K3" s="68"/>
      <c r="L3" s="68"/>
      <c r="M3" s="68"/>
      <c r="N3" s="68"/>
      <c r="O3" s="68"/>
      <c r="P3" s="68"/>
      <c r="Q3" s="68"/>
      <c r="R3" s="68"/>
      <c r="S3" s="68"/>
      <c r="T3" s="68"/>
    </row>
    <row r="4" spans="2:20" ht="19.5" x14ac:dyDescent="0.45">
      <c r="B4" s="21"/>
      <c r="C4" s="22"/>
      <c r="D4" s="21"/>
      <c r="E4" s="21"/>
      <c r="F4" s="21"/>
      <c r="G4" s="21"/>
      <c r="H4" s="21"/>
      <c r="I4" s="22"/>
      <c r="J4" s="21"/>
      <c r="K4" s="75">
        <f>T2+1</f>
        <v>45668</v>
      </c>
      <c r="L4" s="75">
        <f>K4+1</f>
        <v>45669</v>
      </c>
      <c r="M4" s="75">
        <f t="shared" si="0"/>
        <v>45670</v>
      </c>
      <c r="N4" s="75">
        <f t="shared" si="0"/>
        <v>45671</v>
      </c>
      <c r="O4" s="75">
        <f t="shared" si="0"/>
        <v>45672</v>
      </c>
      <c r="P4" s="75">
        <f t="shared" si="0"/>
        <v>45673</v>
      </c>
      <c r="Q4" s="75">
        <f t="shared" si="0"/>
        <v>45674</v>
      </c>
      <c r="R4" s="75">
        <f t="shared" si="0"/>
        <v>45675</v>
      </c>
      <c r="S4" s="75">
        <f t="shared" si="0"/>
        <v>45676</v>
      </c>
      <c r="T4" s="75">
        <f t="shared" si="0"/>
        <v>45677</v>
      </c>
    </row>
    <row r="5" spans="2:20" ht="20.25" thickBot="1" x14ac:dyDescent="0.5">
      <c r="B5" s="21"/>
      <c r="C5" s="22"/>
      <c r="D5" s="21"/>
      <c r="E5" s="21"/>
      <c r="F5" s="21"/>
      <c r="G5" s="21"/>
      <c r="H5" s="21"/>
      <c r="I5" s="22"/>
      <c r="J5" s="21"/>
      <c r="K5" s="68"/>
      <c r="L5" s="68"/>
      <c r="M5" s="68"/>
      <c r="N5" s="68"/>
      <c r="O5" s="68"/>
      <c r="P5" s="68"/>
      <c r="Q5" s="68"/>
      <c r="R5" s="68"/>
      <c r="S5" s="68"/>
      <c r="T5" s="68"/>
    </row>
    <row r="6" spans="2:20" ht="19.5" x14ac:dyDescent="0.45">
      <c r="B6" s="21"/>
      <c r="C6" s="22"/>
      <c r="D6" s="21"/>
      <c r="E6" s="21"/>
      <c r="F6" s="21"/>
      <c r="G6" s="21"/>
      <c r="H6" s="21"/>
      <c r="I6" s="22"/>
      <c r="J6" s="21"/>
      <c r="K6" s="75">
        <f>T4+1</f>
        <v>45678</v>
      </c>
      <c r="L6" s="75">
        <f>K6+1</f>
        <v>45679</v>
      </c>
      <c r="M6" s="75">
        <f t="shared" si="0"/>
        <v>45680</v>
      </c>
      <c r="N6" s="75">
        <f t="shared" si="0"/>
        <v>45681</v>
      </c>
      <c r="O6" s="75">
        <f t="shared" si="0"/>
        <v>45682</v>
      </c>
      <c r="P6" s="75">
        <f t="shared" si="0"/>
        <v>45683</v>
      </c>
      <c r="Q6" s="75">
        <f t="shared" si="0"/>
        <v>45684</v>
      </c>
      <c r="R6" s="75">
        <f t="shared" si="0"/>
        <v>45685</v>
      </c>
      <c r="S6" s="75">
        <f t="shared" si="0"/>
        <v>45686</v>
      </c>
      <c r="T6" s="75" t="str">
        <f>DAY(S6+1)&amp;","&amp;DAY(S6+2)</f>
        <v>30,31</v>
      </c>
    </row>
    <row r="7" spans="2:20" ht="20.25" thickBot="1" x14ac:dyDescent="0.5">
      <c r="B7" s="21"/>
      <c r="C7" s="22"/>
      <c r="D7" s="25"/>
      <c r="E7" s="25"/>
      <c r="F7" s="25"/>
      <c r="G7" s="25"/>
      <c r="H7" s="25"/>
      <c r="I7" s="26"/>
      <c r="J7" s="21"/>
      <c r="K7" s="68"/>
      <c r="L7" s="68"/>
      <c r="M7" s="68"/>
      <c r="N7" s="68"/>
      <c r="O7" s="68"/>
      <c r="P7" s="68"/>
      <c r="Q7" s="68"/>
      <c r="R7" s="68"/>
      <c r="S7" s="68"/>
      <c r="T7" s="68"/>
    </row>
    <row r="8" spans="2:20" ht="15" customHeight="1" thickBot="1" x14ac:dyDescent="0.5"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</row>
    <row r="9" spans="2:20" ht="20.25" thickTop="1" x14ac:dyDescent="0.45">
      <c r="B9" s="115" t="s">
        <v>12</v>
      </c>
      <c r="C9" s="115"/>
      <c r="D9" s="116" t="s">
        <v>13</v>
      </c>
      <c r="E9" s="117"/>
      <c r="F9" s="115" t="s">
        <v>14</v>
      </c>
      <c r="G9" s="115"/>
      <c r="H9" s="116" t="s">
        <v>39</v>
      </c>
      <c r="I9" s="115"/>
      <c r="J9" s="21"/>
      <c r="K9" s="106" t="s">
        <v>28</v>
      </c>
      <c r="L9" s="107"/>
      <c r="M9" s="27" t="s">
        <v>27</v>
      </c>
      <c r="N9" s="27" t="s">
        <v>32</v>
      </c>
      <c r="O9" s="82" t="s">
        <v>33</v>
      </c>
      <c r="P9" s="82" t="s">
        <v>34</v>
      </c>
      <c r="Q9" s="82" t="s">
        <v>35</v>
      </c>
      <c r="R9" s="82" t="s">
        <v>36</v>
      </c>
      <c r="S9" s="82" t="s">
        <v>37</v>
      </c>
      <c r="T9" s="28" t="s">
        <v>23</v>
      </c>
    </row>
    <row r="10" spans="2:20" ht="19.5" x14ac:dyDescent="0.45">
      <c r="B10" s="29" t="s">
        <v>20</v>
      </c>
      <c r="C10" s="30" t="s">
        <v>18</v>
      </c>
      <c r="D10" s="31" t="s">
        <v>19</v>
      </c>
      <c r="E10" s="32" t="s">
        <v>17</v>
      </c>
      <c r="F10" s="33" t="s">
        <v>19</v>
      </c>
      <c r="G10" s="32" t="s">
        <v>17</v>
      </c>
      <c r="H10" s="31" t="s">
        <v>19</v>
      </c>
      <c r="I10" s="34" t="s">
        <v>17</v>
      </c>
      <c r="J10" s="21"/>
      <c r="K10" s="35"/>
      <c r="L10" s="35"/>
      <c r="M10" s="36"/>
      <c r="N10" s="37" t="s">
        <v>30</v>
      </c>
      <c r="O10" s="37" t="s">
        <v>29</v>
      </c>
      <c r="P10" s="37" t="s">
        <v>29</v>
      </c>
      <c r="Q10" s="37" t="s">
        <v>29</v>
      </c>
      <c r="R10" s="37" t="s">
        <v>29</v>
      </c>
      <c r="S10" s="37" t="s">
        <v>29</v>
      </c>
      <c r="T10" s="38" t="s">
        <v>29</v>
      </c>
    </row>
    <row r="11" spans="2:20" ht="19.5" x14ac:dyDescent="0.45">
      <c r="B11" s="39"/>
      <c r="C11" s="56"/>
      <c r="D11" s="40"/>
      <c r="E11" s="56"/>
      <c r="F11" s="39"/>
      <c r="G11" s="56"/>
      <c r="H11" s="40"/>
      <c r="I11" s="59"/>
      <c r="J11" s="21"/>
      <c r="K11" s="41"/>
      <c r="L11" s="41"/>
      <c r="M11" s="67"/>
      <c r="N11" s="67"/>
      <c r="O11" s="67"/>
      <c r="P11" s="67"/>
      <c r="Q11" s="67"/>
      <c r="R11" s="67"/>
      <c r="S11" s="67"/>
      <c r="T11" s="63"/>
    </row>
    <row r="12" spans="2:20" ht="19.5" x14ac:dyDescent="0.45">
      <c r="B12" s="39"/>
      <c r="C12" s="56"/>
      <c r="D12" s="40"/>
      <c r="E12" s="56"/>
      <c r="F12" s="39"/>
      <c r="G12" s="56"/>
      <c r="H12" s="40"/>
      <c r="I12" s="59"/>
      <c r="J12" s="21"/>
      <c r="K12" s="41"/>
      <c r="L12" s="41"/>
      <c r="M12" s="67"/>
      <c r="N12" s="67"/>
      <c r="O12" s="67"/>
      <c r="P12" s="67"/>
      <c r="Q12" s="67"/>
      <c r="R12" s="67"/>
      <c r="S12" s="67"/>
      <c r="T12" s="63"/>
    </row>
    <row r="13" spans="2:20" ht="19.5" x14ac:dyDescent="0.45">
      <c r="B13" s="39"/>
      <c r="C13" s="56"/>
      <c r="D13" s="40"/>
      <c r="E13" s="56"/>
      <c r="F13" s="39"/>
      <c r="G13" s="56"/>
      <c r="H13" s="40"/>
      <c r="I13" s="59"/>
      <c r="J13" s="21"/>
      <c r="K13" s="41"/>
      <c r="L13" s="41"/>
      <c r="M13" s="67"/>
      <c r="N13" s="67"/>
      <c r="O13" s="67"/>
      <c r="P13" s="67"/>
      <c r="Q13" s="67"/>
      <c r="R13" s="67"/>
      <c r="S13" s="67"/>
      <c r="T13" s="63"/>
    </row>
    <row r="14" spans="2:20" ht="19.5" x14ac:dyDescent="0.45">
      <c r="B14" s="39"/>
      <c r="C14" s="56"/>
      <c r="D14" s="40"/>
      <c r="E14" s="56"/>
      <c r="F14" s="39"/>
      <c r="G14" s="56"/>
      <c r="H14" s="40"/>
      <c r="I14" s="59"/>
      <c r="J14" s="21"/>
      <c r="K14" s="41"/>
      <c r="L14" s="41"/>
      <c r="M14" s="67"/>
      <c r="N14" s="67"/>
      <c r="O14" s="67"/>
      <c r="P14" s="67"/>
      <c r="Q14" s="67"/>
      <c r="R14" s="67"/>
      <c r="S14" s="67"/>
      <c r="T14" s="63"/>
    </row>
    <row r="15" spans="2:20" ht="19.5" x14ac:dyDescent="0.45">
      <c r="B15" s="39"/>
      <c r="C15" s="56"/>
      <c r="D15" s="40"/>
      <c r="E15" s="56"/>
      <c r="F15" s="39"/>
      <c r="G15" s="56"/>
      <c r="H15" s="40"/>
      <c r="I15" s="59"/>
      <c r="J15" s="21"/>
      <c r="K15" s="41"/>
      <c r="L15" s="41"/>
      <c r="M15" s="67"/>
      <c r="N15" s="67"/>
      <c r="O15" s="67"/>
      <c r="P15" s="67"/>
      <c r="Q15" s="67"/>
      <c r="R15" s="67"/>
      <c r="S15" s="67"/>
      <c r="T15" s="63"/>
    </row>
    <row r="16" spans="2:20" ht="19.5" x14ac:dyDescent="0.45">
      <c r="B16" s="39"/>
      <c r="C16" s="56"/>
      <c r="D16" s="40"/>
      <c r="E16" s="56"/>
      <c r="F16" s="39"/>
      <c r="G16" s="56"/>
      <c r="H16" s="40"/>
      <c r="I16" s="59"/>
      <c r="J16" s="21"/>
      <c r="K16" s="41"/>
      <c r="L16" s="41"/>
      <c r="M16" s="67"/>
      <c r="N16" s="67"/>
      <c r="O16" s="67"/>
      <c r="P16" s="67"/>
      <c r="Q16" s="67"/>
      <c r="R16" s="67"/>
      <c r="S16" s="67"/>
      <c r="T16" s="63"/>
    </row>
    <row r="17" spans="2:20" ht="19.5" x14ac:dyDescent="0.45">
      <c r="B17" s="39"/>
      <c r="C17" s="56"/>
      <c r="D17" s="40"/>
      <c r="E17" s="56"/>
      <c r="F17" s="39"/>
      <c r="G17" s="56"/>
      <c r="H17" s="40"/>
      <c r="I17" s="59"/>
      <c r="J17" s="21"/>
      <c r="K17" s="41"/>
      <c r="L17" s="41"/>
      <c r="M17" s="67"/>
      <c r="N17" s="67"/>
      <c r="O17" s="67"/>
      <c r="P17" s="67"/>
      <c r="Q17" s="67"/>
      <c r="R17" s="67"/>
      <c r="S17" s="67"/>
      <c r="T17" s="63"/>
    </row>
    <row r="18" spans="2:20" ht="19.5" x14ac:dyDescent="0.45">
      <c r="B18" s="39"/>
      <c r="C18" s="56"/>
      <c r="D18" s="40"/>
      <c r="E18" s="56"/>
      <c r="F18" s="39"/>
      <c r="G18" s="56"/>
      <c r="H18" s="40"/>
      <c r="I18" s="59"/>
      <c r="J18" s="21"/>
      <c r="K18" s="41"/>
      <c r="L18" s="41"/>
      <c r="M18" s="67"/>
      <c r="N18" s="67"/>
      <c r="O18" s="67"/>
      <c r="P18" s="67"/>
      <c r="Q18" s="67"/>
      <c r="R18" s="67"/>
      <c r="S18" s="67"/>
      <c r="T18" s="63"/>
    </row>
    <row r="19" spans="2:20" ht="19.5" x14ac:dyDescent="0.45">
      <c r="B19" s="39"/>
      <c r="C19" s="56"/>
      <c r="D19" s="40"/>
      <c r="E19" s="56"/>
      <c r="F19" s="39"/>
      <c r="G19" s="56"/>
      <c r="H19" s="40"/>
      <c r="I19" s="59"/>
      <c r="J19" s="21"/>
      <c r="K19" s="41"/>
      <c r="L19" s="41"/>
      <c r="M19" s="67"/>
      <c r="N19" s="67"/>
      <c r="O19" s="67"/>
      <c r="P19" s="67"/>
      <c r="Q19" s="67"/>
      <c r="R19" s="67"/>
      <c r="S19" s="67"/>
      <c r="T19" s="63"/>
    </row>
    <row r="20" spans="2:20" ht="20.25" thickBot="1" x14ac:dyDescent="0.5">
      <c r="B20" s="42"/>
      <c r="C20" s="57"/>
      <c r="D20" s="43"/>
      <c r="E20" s="57"/>
      <c r="F20" s="42"/>
      <c r="G20" s="57"/>
      <c r="H20" s="43"/>
      <c r="I20" s="60"/>
      <c r="J20" s="21"/>
      <c r="K20" s="41"/>
      <c r="L20" s="41"/>
      <c r="M20" s="67"/>
      <c r="N20" s="67"/>
      <c r="O20" s="67"/>
      <c r="P20" s="67"/>
      <c r="Q20" s="67"/>
      <c r="R20" s="67"/>
      <c r="S20" s="67"/>
      <c r="T20" s="63"/>
    </row>
    <row r="21" spans="2:20" ht="19.5" x14ac:dyDescent="0.45">
      <c r="B21" s="39" t="s">
        <v>23</v>
      </c>
      <c r="C21" s="58">
        <f>SUM(C11:C20)</f>
        <v>0</v>
      </c>
      <c r="D21" s="40"/>
      <c r="E21" s="58">
        <f>SUM(E11:E20)</f>
        <v>0</v>
      </c>
      <c r="F21" s="71"/>
      <c r="G21" s="72">
        <f>SUM(G11:G20)</f>
        <v>0</v>
      </c>
      <c r="H21" s="40"/>
      <c r="I21" s="58">
        <f>SUM(I11:I20)</f>
        <v>0</v>
      </c>
      <c r="J21" s="21"/>
      <c r="K21" s="70" t="s">
        <v>23</v>
      </c>
      <c r="L21" s="70"/>
      <c r="M21" s="73">
        <f t="shared" ref="M21:T21" si="1">SUM(M11:M20)</f>
        <v>0</v>
      </c>
      <c r="N21" s="73">
        <f t="shared" si="1"/>
        <v>0</v>
      </c>
      <c r="O21" s="73">
        <f t="shared" si="1"/>
        <v>0</v>
      </c>
      <c r="P21" s="73">
        <f t="shared" si="1"/>
        <v>0</v>
      </c>
      <c r="Q21" s="73">
        <f t="shared" si="1"/>
        <v>0</v>
      </c>
      <c r="R21" s="73">
        <f t="shared" si="1"/>
        <v>0</v>
      </c>
      <c r="S21" s="73">
        <f t="shared" si="1"/>
        <v>0</v>
      </c>
      <c r="T21" s="74">
        <f t="shared" si="1"/>
        <v>0</v>
      </c>
    </row>
    <row r="22" spans="2:20" ht="20.25" thickBot="1" x14ac:dyDescent="0.5"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</row>
    <row r="23" spans="2:20" ht="20.25" thickTop="1" x14ac:dyDescent="0.45">
      <c r="B23" s="118" t="s">
        <v>16</v>
      </c>
      <c r="C23" s="118"/>
      <c r="D23" s="119" t="s">
        <v>15</v>
      </c>
      <c r="E23" s="118"/>
      <c r="F23" s="21"/>
      <c r="G23" s="120" t="s">
        <v>25</v>
      </c>
      <c r="H23" s="120"/>
      <c r="I23" s="120"/>
      <c r="J23" s="21"/>
      <c r="K23" s="108" t="s">
        <v>38</v>
      </c>
      <c r="L23" s="108"/>
      <c r="M23" s="108"/>
      <c r="N23" s="108"/>
      <c r="O23" s="21"/>
      <c r="P23" s="45" t="s">
        <v>24</v>
      </c>
      <c r="Q23" s="46"/>
      <c r="R23" s="46"/>
      <c r="S23" s="46"/>
      <c r="T23" s="47"/>
    </row>
    <row r="24" spans="2:20" ht="19.5" x14ac:dyDescent="0.45">
      <c r="B24" s="29" t="s">
        <v>19</v>
      </c>
      <c r="C24" s="30" t="s">
        <v>17</v>
      </c>
      <c r="D24" s="31" t="s">
        <v>19</v>
      </c>
      <c r="E24" s="34" t="s">
        <v>17</v>
      </c>
      <c r="F24" s="21"/>
      <c r="G24" s="112">
        <f>N35</f>
        <v>0</v>
      </c>
      <c r="H24" s="113"/>
      <c r="I24" s="113"/>
      <c r="J24" s="21"/>
      <c r="K24" s="109" t="s">
        <v>26</v>
      </c>
      <c r="L24" s="110"/>
      <c r="M24" s="111" t="s">
        <v>18</v>
      </c>
      <c r="N24" s="109"/>
      <c r="O24" s="21"/>
      <c r="P24" s="48"/>
      <c r="Q24" s="21"/>
      <c r="R24" s="21"/>
      <c r="S24" s="21"/>
      <c r="T24" s="49"/>
    </row>
    <row r="25" spans="2:20" ht="19.5" x14ac:dyDescent="0.45">
      <c r="B25" s="41"/>
      <c r="C25" s="61"/>
      <c r="D25" s="50"/>
      <c r="E25" s="64"/>
      <c r="F25" s="21"/>
      <c r="G25" s="105"/>
      <c r="H25" s="105"/>
      <c r="I25" s="105"/>
      <c r="J25" s="21"/>
      <c r="K25" s="41"/>
      <c r="L25" s="41"/>
      <c r="M25" s="66"/>
      <c r="N25" s="63"/>
      <c r="O25" s="21"/>
      <c r="P25" s="48"/>
      <c r="Q25" s="21"/>
      <c r="R25" s="21"/>
      <c r="S25" s="21"/>
      <c r="T25" s="49"/>
    </row>
    <row r="26" spans="2:20" ht="20.25" thickBot="1" x14ac:dyDescent="0.5">
      <c r="B26" s="41"/>
      <c r="C26" s="61"/>
      <c r="D26" s="50"/>
      <c r="E26" s="64"/>
      <c r="F26" s="21"/>
      <c r="G26" s="21"/>
      <c r="H26" s="21"/>
      <c r="I26" s="21"/>
      <c r="J26" s="21"/>
      <c r="K26" s="41"/>
      <c r="L26" s="41"/>
      <c r="M26" s="66"/>
      <c r="N26" s="63"/>
      <c r="O26" s="21"/>
      <c r="P26" s="48"/>
      <c r="Q26" s="21"/>
      <c r="R26" s="21"/>
      <c r="S26" s="21"/>
      <c r="T26" s="49"/>
    </row>
    <row r="27" spans="2:20" ht="20.25" thickTop="1" x14ac:dyDescent="0.45">
      <c r="B27" s="41"/>
      <c r="C27" s="61"/>
      <c r="D27" s="50"/>
      <c r="E27" s="64"/>
      <c r="F27" s="21"/>
      <c r="G27" s="114" t="s">
        <v>21</v>
      </c>
      <c r="H27" s="114"/>
      <c r="I27" s="114"/>
      <c r="J27" s="21"/>
      <c r="K27" s="41"/>
      <c r="L27" s="41"/>
      <c r="M27" s="66"/>
      <c r="N27" s="63"/>
      <c r="O27" s="21"/>
      <c r="P27" s="48"/>
      <c r="Q27" s="21"/>
      <c r="R27" s="21"/>
      <c r="S27" s="21"/>
      <c r="T27" s="49"/>
    </row>
    <row r="28" spans="2:20" ht="19.5" x14ac:dyDescent="0.45">
      <c r="B28" s="41"/>
      <c r="C28" s="61"/>
      <c r="D28" s="50"/>
      <c r="E28" s="64"/>
      <c r="F28" s="21"/>
      <c r="G28" s="104">
        <f>C21-(E21+G21+I21+C35+G24)</f>
        <v>0</v>
      </c>
      <c r="H28" s="105"/>
      <c r="I28" s="105"/>
      <c r="J28" s="21"/>
      <c r="K28" s="41"/>
      <c r="L28" s="41"/>
      <c r="M28" s="66"/>
      <c r="N28" s="63"/>
      <c r="O28" s="21"/>
      <c r="P28" s="48"/>
      <c r="Q28" s="21"/>
      <c r="R28" s="21"/>
      <c r="S28" s="21"/>
      <c r="T28" s="49"/>
    </row>
    <row r="29" spans="2:20" ht="19.5" x14ac:dyDescent="0.45">
      <c r="B29" s="41"/>
      <c r="C29" s="61"/>
      <c r="D29" s="50"/>
      <c r="E29" s="64"/>
      <c r="F29" s="21"/>
      <c r="G29" s="105"/>
      <c r="H29" s="105"/>
      <c r="I29" s="105"/>
      <c r="J29" s="21"/>
      <c r="K29" s="41"/>
      <c r="L29" s="41"/>
      <c r="M29" s="66"/>
      <c r="N29" s="63"/>
      <c r="O29" s="21"/>
      <c r="P29" s="48"/>
      <c r="Q29" s="21"/>
      <c r="R29" s="21"/>
      <c r="S29" s="21"/>
      <c r="T29" s="49"/>
    </row>
    <row r="30" spans="2:20" ht="19.5" x14ac:dyDescent="0.45">
      <c r="B30" s="41"/>
      <c r="C30" s="61"/>
      <c r="D30" s="50"/>
      <c r="E30" s="64"/>
      <c r="F30" s="21"/>
      <c r="G30" s="105"/>
      <c r="H30" s="105"/>
      <c r="I30" s="105"/>
      <c r="J30" s="21"/>
      <c r="K30" s="41"/>
      <c r="L30" s="41"/>
      <c r="M30" s="66"/>
      <c r="N30" s="63"/>
      <c r="O30" s="21"/>
      <c r="P30" s="48"/>
      <c r="Q30" s="21"/>
      <c r="R30" s="21"/>
      <c r="S30" s="21"/>
      <c r="T30" s="49"/>
    </row>
    <row r="31" spans="2:20" ht="20.25" thickBot="1" x14ac:dyDescent="0.5">
      <c r="B31" s="41"/>
      <c r="C31" s="61"/>
      <c r="D31" s="50"/>
      <c r="E31" s="64"/>
      <c r="F31" s="21"/>
      <c r="G31" s="21"/>
      <c r="H31" s="21"/>
      <c r="I31" s="21"/>
      <c r="J31" s="21"/>
      <c r="K31" s="41"/>
      <c r="L31" s="41"/>
      <c r="M31" s="66"/>
      <c r="N31" s="63"/>
      <c r="O31" s="21"/>
      <c r="P31" s="48"/>
      <c r="Q31" s="21"/>
      <c r="R31" s="21"/>
      <c r="S31" s="21"/>
      <c r="T31" s="49"/>
    </row>
    <row r="32" spans="2:20" ht="20.25" thickTop="1" x14ac:dyDescent="0.45">
      <c r="B32" s="41"/>
      <c r="C32" s="61"/>
      <c r="D32" s="50"/>
      <c r="E32" s="64"/>
      <c r="F32" s="21"/>
      <c r="G32" s="114" t="s">
        <v>22</v>
      </c>
      <c r="H32" s="114"/>
      <c r="I32" s="114"/>
      <c r="J32" s="21"/>
      <c r="K32" s="41"/>
      <c r="L32" s="41"/>
      <c r="M32" s="66"/>
      <c r="N32" s="63"/>
      <c r="O32" s="21"/>
      <c r="P32" s="48"/>
      <c r="Q32" s="21"/>
      <c r="R32" s="21"/>
      <c r="S32" s="21"/>
      <c r="T32" s="49"/>
    </row>
    <row r="33" spans="2:20" ht="19.5" x14ac:dyDescent="0.45">
      <c r="B33" s="41"/>
      <c r="C33" s="61"/>
      <c r="D33" s="50"/>
      <c r="E33" s="64"/>
      <c r="F33" s="21"/>
      <c r="G33" s="104">
        <f>C21-(E21+G21+I21+C35+E35+G24)</f>
        <v>0</v>
      </c>
      <c r="H33" s="105"/>
      <c r="I33" s="105"/>
      <c r="J33" s="21"/>
      <c r="K33" s="41"/>
      <c r="L33" s="41"/>
      <c r="M33" s="66"/>
      <c r="N33" s="63"/>
      <c r="O33" s="21"/>
      <c r="P33" s="48"/>
      <c r="Q33" s="21"/>
      <c r="R33" s="21"/>
      <c r="S33" s="21"/>
      <c r="T33" s="49"/>
    </row>
    <row r="34" spans="2:20" ht="20.25" thickBot="1" x14ac:dyDescent="0.5">
      <c r="B34" s="51"/>
      <c r="C34" s="62"/>
      <c r="D34" s="52"/>
      <c r="E34" s="65"/>
      <c r="F34" s="21"/>
      <c r="G34" s="105"/>
      <c r="H34" s="105"/>
      <c r="I34" s="105"/>
      <c r="J34" s="21"/>
      <c r="K34" s="41"/>
      <c r="L34" s="41"/>
      <c r="M34" s="66"/>
      <c r="N34" s="63"/>
      <c r="O34" s="21"/>
      <c r="P34" s="48"/>
      <c r="Q34" s="21"/>
      <c r="R34" s="21"/>
      <c r="S34" s="21"/>
      <c r="T34" s="49"/>
    </row>
    <row r="35" spans="2:20" ht="20.25" thickBot="1" x14ac:dyDescent="0.5">
      <c r="B35" s="41" t="s">
        <v>23</v>
      </c>
      <c r="C35" s="58">
        <f>SUM(C25:C34)</f>
        <v>0</v>
      </c>
      <c r="D35" s="50"/>
      <c r="E35" s="58">
        <f>SUM(E25:E34)</f>
        <v>0</v>
      </c>
      <c r="F35" s="21"/>
      <c r="G35" s="105"/>
      <c r="H35" s="105"/>
      <c r="I35" s="105"/>
      <c r="J35" s="21"/>
      <c r="K35" s="44" t="s">
        <v>23</v>
      </c>
      <c r="L35" s="70"/>
      <c r="M35" s="69"/>
      <c r="N35" s="69">
        <f>SUM(N25:N34)</f>
        <v>0</v>
      </c>
      <c r="O35" s="21"/>
      <c r="P35" s="53"/>
      <c r="Q35" s="54"/>
      <c r="R35" s="54"/>
      <c r="S35" s="54"/>
      <c r="T35" s="55"/>
    </row>
  </sheetData>
  <mergeCells count="16">
    <mergeCell ref="B9:C9"/>
    <mergeCell ref="D9:E9"/>
    <mergeCell ref="F9:G9"/>
    <mergeCell ref="H9:I9"/>
    <mergeCell ref="B23:C23"/>
    <mergeCell ref="D23:E23"/>
    <mergeCell ref="G23:I23"/>
    <mergeCell ref="G33:I35"/>
    <mergeCell ref="K9:L9"/>
    <mergeCell ref="K23:N23"/>
    <mergeCell ref="K24:L24"/>
    <mergeCell ref="M24:N24"/>
    <mergeCell ref="G24:I25"/>
    <mergeCell ref="G28:I30"/>
    <mergeCell ref="G27:I27"/>
    <mergeCell ref="G32:I32"/>
  </mergeCells>
  <phoneticPr fontId="1"/>
  <conditionalFormatting sqref="C21">
    <cfRule type="cellIs" dxfId="10" priority="18" operator="equal">
      <formula>0</formula>
    </cfRule>
  </conditionalFormatting>
  <conditionalFormatting sqref="C35">
    <cfRule type="cellIs" dxfId="9" priority="14" operator="equal">
      <formula>0</formula>
    </cfRule>
  </conditionalFormatting>
  <conditionalFormatting sqref="E21">
    <cfRule type="cellIs" dxfId="8" priority="17" operator="equal">
      <formula>0</formula>
    </cfRule>
  </conditionalFormatting>
  <conditionalFormatting sqref="E35">
    <cfRule type="cellIs" dxfId="7" priority="13" operator="equal">
      <formula>0</formula>
    </cfRule>
  </conditionalFormatting>
  <conditionalFormatting sqref="G21">
    <cfRule type="cellIs" dxfId="6" priority="16" operator="equal">
      <formula>0</formula>
    </cfRule>
  </conditionalFormatting>
  <conditionalFormatting sqref="G24:I25">
    <cfRule type="cellIs" dxfId="5" priority="3" operator="equal">
      <formula>0</formula>
    </cfRule>
  </conditionalFormatting>
  <conditionalFormatting sqref="G28:I30">
    <cfRule type="cellIs" dxfId="4" priority="2" operator="equal">
      <formula>0</formula>
    </cfRule>
  </conditionalFormatting>
  <conditionalFormatting sqref="G33:I35">
    <cfRule type="cellIs" dxfId="3" priority="1" operator="equal">
      <formula>0</formula>
    </cfRule>
  </conditionalFormatting>
  <conditionalFormatting sqref="I21">
    <cfRule type="cellIs" dxfId="2" priority="15" operator="equal">
      <formula>0</formula>
    </cfRule>
  </conditionalFormatting>
  <conditionalFormatting sqref="M21:T21">
    <cfRule type="cellIs" dxfId="1" priority="5" operator="equal">
      <formula>0</formula>
    </cfRule>
  </conditionalFormatting>
  <conditionalFormatting sqref="N35">
    <cfRule type="cellIs" dxfId="0" priority="4" operator="equal">
      <formula>0</formula>
    </cfRule>
  </conditionalFormatting>
  <pageMargins left="0.43307086614173229" right="0.23622047244094491" top="0.74803149606299213" bottom="0.74803149606299213" header="0.31496062992125984" footer="0.31496062992125984"/>
  <pageSetup paperSize="9" scale="74" orientation="landscape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Data</vt:lpstr>
      <vt:lpstr>Calender</vt:lpstr>
      <vt:lpstr>Kakeibo</vt:lpstr>
      <vt:lpstr>Holiday</vt:lpstr>
      <vt:lpstr>Calender!Print_Area</vt:lpstr>
      <vt:lpstr>Kakeibo!Print_Area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KAZU</dc:creator>
  <cp:lastModifiedBy>Arita Akai</cp:lastModifiedBy>
  <cp:lastPrinted>2024-02-22T02:42:01Z</cp:lastPrinted>
  <dcterms:created xsi:type="dcterms:W3CDTF">2015-06-05T18:17:20Z</dcterms:created>
  <dcterms:modified xsi:type="dcterms:W3CDTF">2024-09-11T03:22:53Z</dcterms:modified>
</cp:coreProperties>
</file>